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mi.svavaloa\Documents\"/>
    </mc:Choice>
  </mc:AlternateContent>
  <xr:revisionPtr revIDLastSave="0" documentId="8_{9C039B6C-8659-495D-A7BD-E03CED8B09A6}" xr6:coauthVersionLast="45" xr6:coauthVersionMax="45" xr10:uidLastSave="{00000000-0000-0000-0000-000000000000}"/>
  <bookViews>
    <workbookView xWindow="-50520" yWindow="15" windowWidth="21840" windowHeight="13140" xr2:uid="{00000000-000D-0000-FFFF-FFFF00000000}"/>
  </bookViews>
  <sheets>
    <sheet name="Kostnaðaráætlu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6" i="1" l="1"/>
  <c r="I36" i="1"/>
  <c r="G108" i="1"/>
  <c r="G109" i="1"/>
  <c r="G47" i="1"/>
  <c r="G48" i="1"/>
  <c r="I37" i="1"/>
  <c r="I47" i="1"/>
  <c r="I55" i="1"/>
  <c r="I62" i="1"/>
  <c r="I69" i="1"/>
  <c r="I76" i="1"/>
  <c r="I81" i="1"/>
  <c r="I88" i="1"/>
  <c r="I91" i="1"/>
  <c r="I94" i="1"/>
  <c r="I99" i="1"/>
  <c r="I108" i="1"/>
  <c r="I115" i="1"/>
  <c r="I121" i="1"/>
  <c r="I134" i="1"/>
  <c r="I133" i="1"/>
  <c r="I141" i="1"/>
  <c r="I142" i="1" s="1"/>
  <c r="E18" i="1" s="1"/>
  <c r="I146" i="1"/>
  <c r="I155" i="1"/>
  <c r="I161" i="1"/>
  <c r="I167" i="1"/>
  <c r="I174" i="1"/>
  <c r="I182" i="1"/>
  <c r="I185" i="1"/>
  <c r="G134" i="1"/>
  <c r="G135" i="1"/>
  <c r="G136" i="1"/>
  <c r="G106" i="1"/>
  <c r="G107" i="1"/>
  <c r="G114" i="1"/>
  <c r="G115" i="1"/>
  <c r="G116" i="1"/>
  <c r="I106" i="1"/>
  <c r="I107" i="1"/>
  <c r="I109" i="1"/>
  <c r="I180" i="1"/>
  <c r="I181" i="1"/>
  <c r="I183" i="1"/>
  <c r="I184" i="1"/>
  <c r="H187" i="1"/>
  <c r="D24" i="1" s="1"/>
  <c r="G180" i="1"/>
  <c r="G181" i="1"/>
  <c r="G182" i="1"/>
  <c r="G183" i="1"/>
  <c r="G184" i="1"/>
  <c r="G185" i="1"/>
  <c r="I173" i="1"/>
  <c r="I175" i="1"/>
  <c r="H176" i="1"/>
  <c r="G173" i="1"/>
  <c r="G176" i="1" s="1"/>
  <c r="C23" i="1" s="1"/>
  <c r="G174" i="1"/>
  <c r="G175" i="1"/>
  <c r="I168" i="1"/>
  <c r="H169" i="1"/>
  <c r="D22" i="1" s="1"/>
  <c r="G167" i="1"/>
  <c r="G168" i="1"/>
  <c r="I162" i="1"/>
  <c r="H163" i="1"/>
  <c r="D21" i="1" s="1"/>
  <c r="G161" i="1"/>
  <c r="G162" i="1"/>
  <c r="G163" i="1" s="1"/>
  <c r="C21" i="1" s="1"/>
  <c r="I154" i="1"/>
  <c r="I157" i="1" s="1"/>
  <c r="E20" i="1" s="1"/>
  <c r="I156" i="1"/>
  <c r="H157" i="1"/>
  <c r="G154" i="1"/>
  <c r="G155" i="1"/>
  <c r="G156" i="1"/>
  <c r="I147" i="1"/>
  <c r="I148" i="1"/>
  <c r="I149" i="1"/>
  <c r="H150" i="1"/>
  <c r="G146" i="1"/>
  <c r="G147" i="1"/>
  <c r="G148" i="1"/>
  <c r="G149" i="1"/>
  <c r="H142" i="1"/>
  <c r="G141" i="1"/>
  <c r="G142" i="1" s="1"/>
  <c r="C18" i="1" s="1"/>
  <c r="I135" i="1"/>
  <c r="H137" i="1"/>
  <c r="G133" i="1"/>
  <c r="I136" i="1"/>
  <c r="I122" i="1"/>
  <c r="I123" i="1"/>
  <c r="I124" i="1"/>
  <c r="I125" i="1"/>
  <c r="I126" i="1"/>
  <c r="I127" i="1"/>
  <c r="G128" i="1"/>
  <c r="I128" i="1" s="1"/>
  <c r="H129" i="1"/>
  <c r="D16" i="1" s="1"/>
  <c r="G121" i="1"/>
  <c r="G122" i="1"/>
  <c r="G123" i="1"/>
  <c r="G124" i="1"/>
  <c r="G125" i="1"/>
  <c r="G126" i="1"/>
  <c r="G127" i="1"/>
  <c r="I114" i="1"/>
  <c r="I117" i="1" s="1"/>
  <c r="E15" i="1" s="1"/>
  <c r="I116" i="1"/>
  <c r="H117" i="1"/>
  <c r="D15" i="1" s="1"/>
  <c r="H110" i="1"/>
  <c r="I100" i="1"/>
  <c r="H102" i="1"/>
  <c r="G99" i="1"/>
  <c r="G102" i="1" s="1"/>
  <c r="C13" i="1" s="1"/>
  <c r="G100" i="1"/>
  <c r="I89" i="1"/>
  <c r="I90" i="1"/>
  <c r="I92" i="1"/>
  <c r="I93" i="1"/>
  <c r="H95" i="1"/>
  <c r="D12" i="1" s="1"/>
  <c r="G88" i="1"/>
  <c r="G89" i="1"/>
  <c r="G90" i="1"/>
  <c r="G91" i="1"/>
  <c r="G95" i="1" s="1"/>
  <c r="C12" i="1" s="1"/>
  <c r="G92" i="1"/>
  <c r="G93" i="1"/>
  <c r="G94" i="1"/>
  <c r="I77" i="1"/>
  <c r="I78" i="1"/>
  <c r="I79" i="1"/>
  <c r="I80" i="1"/>
  <c r="I82" i="1"/>
  <c r="I83" i="1"/>
  <c r="H84" i="1"/>
  <c r="G76" i="1"/>
  <c r="G77" i="1"/>
  <c r="G78" i="1"/>
  <c r="G79" i="1"/>
  <c r="G80" i="1"/>
  <c r="G81" i="1"/>
  <c r="G82" i="1"/>
  <c r="I68" i="1"/>
  <c r="I70" i="1"/>
  <c r="I71" i="1"/>
  <c r="H72" i="1"/>
  <c r="G67" i="1"/>
  <c r="G68" i="1"/>
  <c r="G69" i="1"/>
  <c r="G70" i="1"/>
  <c r="G71" i="1"/>
  <c r="I61" i="1"/>
  <c r="H63" i="1"/>
  <c r="G61" i="1"/>
  <c r="G62" i="1"/>
  <c r="I53" i="1"/>
  <c r="I54" i="1"/>
  <c r="I57" i="1" s="1"/>
  <c r="E8" i="1" s="1"/>
  <c r="I56" i="1"/>
  <c r="H57" i="1"/>
  <c r="G54" i="1"/>
  <c r="G55" i="1"/>
  <c r="G57" i="1" s="1"/>
  <c r="C8" i="1" s="1"/>
  <c r="G56" i="1"/>
  <c r="I45" i="1"/>
  <c r="I46" i="1"/>
  <c r="I48" i="1"/>
  <c r="H49" i="1"/>
  <c r="G45" i="1"/>
  <c r="G46" i="1"/>
  <c r="I38" i="1"/>
  <c r="I39" i="1"/>
  <c r="I40" i="1"/>
  <c r="H41" i="1"/>
  <c r="D6" i="1" s="1"/>
  <c r="D26" i="1" s="1"/>
  <c r="G37" i="1"/>
  <c r="G38" i="1"/>
  <c r="G39" i="1"/>
  <c r="G40" i="1"/>
  <c r="I21" i="1"/>
  <c r="D7" i="1"/>
  <c r="D8" i="1"/>
  <c r="D9" i="1"/>
  <c r="D10" i="1"/>
  <c r="D11" i="1"/>
  <c r="D13" i="1"/>
  <c r="D14" i="1"/>
  <c r="D17" i="1"/>
  <c r="D18" i="1"/>
  <c r="D19" i="1"/>
  <c r="D20" i="1"/>
  <c r="D23" i="1"/>
  <c r="G41" i="1" l="1"/>
  <c r="C6" i="1" s="1"/>
  <c r="I49" i="1"/>
  <c r="E7" i="1" s="1"/>
  <c r="I72" i="1"/>
  <c r="E10" i="1" s="1"/>
  <c r="G137" i="1"/>
  <c r="C17" i="1" s="1"/>
  <c r="G150" i="1"/>
  <c r="C19" i="1" s="1"/>
  <c r="I187" i="1"/>
  <c r="E24" i="1" s="1"/>
  <c r="G117" i="1"/>
  <c r="C15" i="1" s="1"/>
  <c r="I163" i="1"/>
  <c r="E21" i="1" s="1"/>
  <c r="I84" i="1"/>
  <c r="E11" i="1" s="1"/>
  <c r="G72" i="1"/>
  <c r="C10" i="1" s="1"/>
  <c r="G63" i="1"/>
  <c r="C9" i="1" s="1"/>
  <c r="G169" i="1"/>
  <c r="C22" i="1" s="1"/>
  <c r="I176" i="1"/>
  <c r="E23" i="1" s="1"/>
  <c r="I137" i="1"/>
  <c r="E17" i="1" s="1"/>
  <c r="I41" i="1"/>
  <c r="E6" i="1" s="1"/>
  <c r="I95" i="1"/>
  <c r="E12" i="1" s="1"/>
  <c r="E27" i="1" s="1"/>
  <c r="G49" i="1"/>
  <c r="C7" i="1" s="1"/>
  <c r="I63" i="1"/>
  <c r="E9" i="1" s="1"/>
  <c r="G84" i="1"/>
  <c r="C11" i="1" s="1"/>
  <c r="G129" i="1"/>
  <c r="C16" i="1" s="1"/>
  <c r="G157" i="1"/>
  <c r="C20" i="1" s="1"/>
  <c r="G187" i="1"/>
  <c r="C24" i="1" s="1"/>
  <c r="I110" i="1"/>
  <c r="E14" i="1" s="1"/>
  <c r="G110" i="1"/>
  <c r="C14" i="1" s="1"/>
  <c r="I169" i="1"/>
  <c r="E22" i="1" s="1"/>
  <c r="I150" i="1"/>
  <c r="E19" i="1" s="1"/>
  <c r="I129" i="1"/>
  <c r="E16" i="1" s="1"/>
  <c r="I102" i="1"/>
  <c r="E13" i="1" s="1"/>
  <c r="E26" i="1"/>
  <c r="D27" i="1"/>
  <c r="D30" i="1" s="1"/>
  <c r="I25" i="1" s="1"/>
  <c r="I30" i="1" s="1"/>
  <c r="C27" i="1"/>
  <c r="C26" i="1" l="1"/>
  <c r="E28" i="1"/>
  <c r="E29" i="1"/>
  <c r="C29" i="1" l="1"/>
  <c r="E30" i="1"/>
  <c r="F28" i="1" s="1"/>
  <c r="C28" i="1"/>
  <c r="C30" i="1" l="1"/>
  <c r="F30" i="1"/>
  <c r="F7" i="1"/>
  <c r="F11" i="1"/>
  <c r="F12" i="1"/>
  <c r="F22" i="1"/>
  <c r="F20" i="1"/>
  <c r="F8" i="1"/>
  <c r="F16" i="1"/>
  <c r="F15" i="1"/>
  <c r="F21" i="1"/>
  <c r="F14" i="1"/>
  <c r="F24" i="1"/>
  <c r="F23" i="1"/>
  <c r="F6" i="1"/>
  <c r="F9" i="1"/>
  <c r="F19" i="1"/>
  <c r="F10" i="1"/>
  <c r="F17" i="1"/>
  <c r="F18" i="1"/>
  <c r="F13" i="1"/>
  <c r="I31" i="1"/>
  <c r="F26" i="1"/>
  <c r="F27" i="1"/>
  <c r="F29" i="1"/>
</calcChain>
</file>

<file path=xl/sharedStrings.xml><?xml version="1.0" encoding="utf-8"?>
<sst xmlns="http://schemas.openxmlformats.org/spreadsheetml/2006/main" count="447" uniqueCount="157">
  <si>
    <t>Þóknun meðframleiðanda 1 / 1st Co-producer's fee</t>
  </si>
  <si>
    <t>Þóknun meðframleiðanda 2 / 2ndCo-producer's fee</t>
  </si>
  <si>
    <t>Þóknun meðframleiðanda 3 / 3rd Co-producer's fee</t>
  </si>
  <si>
    <t>Laun leikstjóra mega að hámarki vera 10% af kostnaðaráætlun</t>
  </si>
  <si>
    <t>Leikstjóri / Director</t>
  </si>
  <si>
    <t>Aðstoð leikstjóra / Directors assistant</t>
  </si>
  <si>
    <t>LEIKARAR/LESARAR / PROTAGONISTS/COMPENSATION</t>
  </si>
  <si>
    <t>Gefið upp nafn og hlutverk</t>
  </si>
  <si>
    <t>paid cash</t>
  </si>
  <si>
    <t>Name</t>
  </si>
  <si>
    <t>Framleiðslustjóri/ Line Producer</t>
  </si>
  <si>
    <t>Framkvæmdastjóri / Production manager</t>
  </si>
  <si>
    <t>Tökustaðastjóri / Location manager</t>
  </si>
  <si>
    <t>Sérfræðiaðstoð / Technical advisor</t>
  </si>
  <si>
    <t>Skrifstofustjóri / Office manager</t>
  </si>
  <si>
    <t>Bókhaldari / Accountant</t>
  </si>
  <si>
    <t>Aðstoð / P.A.´s</t>
  </si>
  <si>
    <t>Skrifstofa / Office</t>
  </si>
  <si>
    <t>Stjórnandi kvikmyndatöku / D.O.P.</t>
  </si>
  <si>
    <t>1. aðstoðartökumaður / 1st. A.C.</t>
  </si>
  <si>
    <t>Kameruleiga aðalvél / Main camera rental</t>
  </si>
  <si>
    <t>Kameruleiga aukavélar/Camera rental extra</t>
  </si>
  <si>
    <t>Annað / Miscellanous</t>
  </si>
  <si>
    <t>STAFRÆN VINNSLA /  DIGITAL PROCESS, MASTER</t>
  </si>
  <si>
    <t>KOSTNAÐARÁÆTLUN / BUDGET</t>
  </si>
  <si>
    <t>Greitt með</t>
  </si>
  <si>
    <t>Víkjandi</t>
  </si>
  <si>
    <t>Samtals</t>
  </si>
  <si>
    <t>Prósenta af</t>
  </si>
  <si>
    <t>peningum</t>
  </si>
  <si>
    <t xml:space="preserve"> framlög</t>
  </si>
  <si>
    <t xml:space="preserve"> kostnaði</t>
  </si>
  <si>
    <t>Paid cash</t>
  </si>
  <si>
    <t>Deferred</t>
  </si>
  <si>
    <t>Total</t>
  </si>
  <si>
    <t>% of Total</t>
  </si>
  <si>
    <t>UNDIRBÚNING/DEVELOPMENT COST</t>
  </si>
  <si>
    <t>HANDRIT / SCRIPT</t>
  </si>
  <si>
    <t>ÞÓKNUN FRAMLEIÐENDA  /PRODUCER'S  FEE</t>
  </si>
  <si>
    <t>LEIKSTJÓRI / DIRECTOR</t>
  </si>
  <si>
    <t>LEIKARAR / CAST</t>
  </si>
  <si>
    <t>FRAMLEIÐSLA / PRODUCTION</t>
  </si>
  <si>
    <t>KAMERUDEILD / CAMERA</t>
  </si>
  <si>
    <t>LEIKMUNIR / PROPS</t>
  </si>
  <si>
    <t>LJÓS / ELECTRICAL DEPT.</t>
  </si>
  <si>
    <t>Leikstjóri / Director:</t>
  </si>
  <si>
    <t>HLJÓÐUPPTAKA / SOUND (PROD)</t>
  </si>
  <si>
    <t>Dags / Date:</t>
  </si>
  <si>
    <t>UPPTÖKUKOSTN. / LOCATION</t>
  </si>
  <si>
    <t>BÍLAFLOTI / TRANSPORTATION</t>
  </si>
  <si>
    <t>STAFRÆN VINNSLA /  DIGITAL PROCESS</t>
  </si>
  <si>
    <t>KLIPPING / EDITING</t>
  </si>
  <si>
    <t>TÓNLIST / MUSIC</t>
  </si>
  <si>
    <t>HLJÓÐVINNSLA / SOUND (POST)</t>
  </si>
  <si>
    <t>SKILAEFNI / DELIVERIES</t>
  </si>
  <si>
    <t>KYNNING OG MARKAÐSKOSTN. / PUBLICITY</t>
  </si>
  <si>
    <t>Samningar/tilboð þurfa að fylgja umsókn</t>
  </si>
  <si>
    <t>Tilboð í myndvinnslu með öllu/Quote for image processing</t>
  </si>
  <si>
    <t>Klippari / Editor</t>
  </si>
  <si>
    <t>Aðstoðarklippari / Assistant editor</t>
  </si>
  <si>
    <t>Tækjaleiga / Rentals</t>
  </si>
  <si>
    <t>Aðstöðuleiga / Editing suite</t>
  </si>
  <si>
    <t>Höfundur / Composer</t>
  </si>
  <si>
    <t>Upptökur / Recording</t>
  </si>
  <si>
    <t>Annað / Miscellaneous</t>
  </si>
  <si>
    <t>*) Heildar eftirvinnsla á hljóði (pakki)</t>
  </si>
  <si>
    <t xml:space="preserve"> / Quote for sound post production</t>
  </si>
  <si>
    <t>(ef ekki tiltekið í 2000)</t>
  </si>
  <si>
    <t>Kópíur / Prints</t>
  </si>
  <si>
    <t>Textun / Subtitles</t>
  </si>
  <si>
    <t>Kynning / Publicity</t>
  </si>
  <si>
    <t>Grafísk hönnun / Graphic design</t>
  </si>
  <si>
    <t>Prentun / Printing</t>
  </si>
  <si>
    <t>Lögfræðikostnaður / Legal fees</t>
  </si>
  <si>
    <t>Bankakostnaður / Bank costs</t>
  </si>
  <si>
    <t>Tryggingar / Insurance</t>
  </si>
  <si>
    <t>Endurskoðun / Auditor</t>
  </si>
  <si>
    <t>Bókhald / Accounting</t>
  </si>
  <si>
    <t>*) Heildareftirvinnslu á hljóði (pakki)</t>
  </si>
  <si>
    <t>senda þarf sundurliðað tilboð sem fylgiskjal</t>
  </si>
  <si>
    <t>Helgi</t>
    <phoneticPr fontId="12" type="noConversion"/>
  </si>
  <si>
    <t>Þóknun Framleiðanda / Producers fee</t>
  </si>
  <si>
    <t>ÝMIS KOSTN. / GEN. EXPENSES</t>
  </si>
  <si>
    <t>Peningar</t>
  </si>
  <si>
    <t>Total above the line</t>
  </si>
  <si>
    <t>Meðframleiðandi</t>
  </si>
  <si>
    <t>Total below the line</t>
  </si>
  <si>
    <t>Söluaðili</t>
  </si>
  <si>
    <t>Óvissa/ Contingency 10%</t>
  </si>
  <si>
    <t>Eigin fjármögnun</t>
  </si>
  <si>
    <t>Fastur stjórnunarkostnaður 7,5%</t>
  </si>
  <si>
    <t xml:space="preserve"> Annað </t>
  </si>
  <si>
    <t>Grand Total</t>
  </si>
  <si>
    <t xml:space="preserve"> Samtals fjármagn </t>
  </si>
  <si>
    <t>+/-</t>
  </si>
  <si>
    <t>ÞRÓUNARKOSTNAÐUR / DEVELOPMENT COSTS</t>
  </si>
  <si>
    <t>Fjöldi</t>
  </si>
  <si>
    <t>Einingar</t>
  </si>
  <si>
    <t>x</t>
  </si>
  <si>
    <t>Verð</t>
  </si>
  <si>
    <t>Víkjandi framlög</t>
  </si>
  <si>
    <t>Raunkostnaður</t>
  </si>
  <si>
    <t>Amount</t>
  </si>
  <si>
    <t>Units</t>
  </si>
  <si>
    <t>Rate</t>
  </si>
  <si>
    <t>Rannsóknakostnaður / Research costs</t>
  </si>
  <si>
    <t>Sjónrænt efni / Visual material</t>
  </si>
  <si>
    <t>Þýðingar / Translation</t>
  </si>
  <si>
    <t>Ráðgjöf / Consultants</t>
  </si>
  <si>
    <t>Skrifstofukostnaður / Staff/office</t>
  </si>
  <si>
    <t>000</t>
  </si>
  <si>
    <t>SUB TOTAL</t>
  </si>
  <si>
    <t>HANDRIT &amp; RÉTTINDI / SCRIPT&amp;RIGHTS</t>
  </si>
  <si>
    <t xml:space="preserve">Handritshöfundur / Writer </t>
  </si>
  <si>
    <t xml:space="preserve">Rétthafakostnaður / Underlying rights </t>
  </si>
  <si>
    <t>Kaup á réttindum eldra efnis / Archive rights</t>
  </si>
  <si>
    <t>Kaup á tónlistaréttindum / Music rights</t>
  </si>
  <si>
    <t>Önnur leiga / Additional rentals/ Memory card/Harddisks</t>
  </si>
  <si>
    <t>Tækjabíll / Camera truck</t>
  </si>
  <si>
    <t>Smáhlutir / Expendables</t>
  </si>
  <si>
    <t>LISTRÆN STJÓRNUN / ART DIRECTION (iff applicable)</t>
  </si>
  <si>
    <t>Props/Costume/Make UP - Salary</t>
  </si>
  <si>
    <t>Material</t>
  </si>
  <si>
    <t>GRIP / ELECTRIC (iff applicabale)</t>
  </si>
  <si>
    <t>Grip/Gaffer</t>
  </si>
  <si>
    <t>Ass. Electrical</t>
  </si>
  <si>
    <t>Equipment</t>
  </si>
  <si>
    <t>Rafmagnskostn. / Burn Allowance</t>
  </si>
  <si>
    <t>Hljóðmeistari / Sound mixer</t>
  </si>
  <si>
    <t>Aðstoð hljóð / Boom person</t>
  </si>
  <si>
    <t>Hljóðupptökutæki / Sound package</t>
  </si>
  <si>
    <t>UPPTÖKUR / LOCATION</t>
  </si>
  <si>
    <t>Tökustaðaleit / Scouting</t>
  </si>
  <si>
    <t>Ferðir starfsmanna / Crew travel</t>
  </si>
  <si>
    <t>Húsnæði starfsfólks / Crew housing</t>
  </si>
  <si>
    <t>Dagpen. starfsfólk / Crew per diem</t>
  </si>
  <si>
    <t>Matur / Location catering&amp;craft service</t>
  </si>
  <si>
    <t>Sími / Telephone expenses</t>
  </si>
  <si>
    <t>Tækjaflutningur / Equip. Shipping</t>
  </si>
  <si>
    <t>Ýmis leiga / Miscellanous rental</t>
  </si>
  <si>
    <t>Ökutæki leiga / Vehicle rentals</t>
  </si>
  <si>
    <t>Bensín og olía / Gas &amp; oil</t>
  </si>
  <si>
    <t>Kílómetrafjöldi / Mileage</t>
  </si>
  <si>
    <t>Staða / Status</t>
  </si>
  <si>
    <t>Hámark 7% af framleiðslukostnaði (án þóknunar framleiðanda)</t>
  </si>
  <si>
    <t>ÞÓKNUN FRAMLEIÐENDA / PRODUCERS FEE max 7%</t>
  </si>
  <si>
    <t xml:space="preserve">Víkjandi framlög </t>
  </si>
  <si>
    <t xml:space="preserve">Fyrirfram erlent sjónvarp </t>
  </si>
  <si>
    <t xml:space="preserve">Sjónvarpsréttur Ísland  </t>
  </si>
  <si>
    <t xml:space="preserve">25% endurgreiðsla frá A&amp;N ráðuneyti </t>
  </si>
  <si>
    <t xml:space="preserve">KMÍ samtals </t>
  </si>
  <si>
    <t xml:space="preserve">KMÍ framleiðslustyrkur </t>
  </si>
  <si>
    <t xml:space="preserve">KMÍ þróunarstyrkur </t>
  </si>
  <si>
    <t xml:space="preserve">KMÍ  handritsstyrkur </t>
  </si>
  <si>
    <t>Titill / Title:</t>
  </si>
  <si>
    <t>Fyrirtæki / Company:</t>
  </si>
  <si>
    <t>HEIMILDAMYNDIR / DOCUMENTARY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</si>
</sst>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&quot;;&quot;-&quot;#,##0&quot; &quot;"/>
  </numFmts>
  <fonts count="14">
    <font>
      <sz val="12"/>
      <color indexed="8"/>
      <name val="Verdana"/>
    </font>
    <font>
      <sz val="12"/>
      <color indexed="8"/>
      <name val="Helvetica Neue"/>
    </font>
    <font>
      <sz val="9"/>
      <color indexed="8"/>
      <name val="Helvetica Neue"/>
    </font>
    <font>
      <b/>
      <sz val="9"/>
      <color indexed="8"/>
      <name val="Helvetica Neue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i/>
      <sz val="9"/>
      <color indexed="8"/>
      <name val="Helvetica Neue"/>
    </font>
    <font>
      <i/>
      <sz val="12"/>
      <color indexed="8"/>
      <name val="Helvetica Neue"/>
    </font>
    <font>
      <b/>
      <i/>
      <sz val="9"/>
      <color indexed="8"/>
      <name val="Helvetica Neue"/>
    </font>
    <font>
      <sz val="10"/>
      <color indexed="8"/>
      <name val="Helvetica Neue"/>
    </font>
    <font>
      <sz val="12"/>
      <color indexed="12"/>
      <name val="Helvetica Neue"/>
    </font>
    <font>
      <sz val="9"/>
      <color indexed="12"/>
      <name val="Verdana"/>
      <family val="2"/>
    </font>
    <font>
      <sz val="8"/>
      <name val="Verdana"/>
      <family val="2"/>
    </font>
    <font>
      <i/>
      <sz val="8"/>
      <color indexed="8"/>
      <name val="Helvetica Neue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5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16">
    <xf numFmtId="0" fontId="0" fillId="0" borderId="0" xfId="0" applyFont="1" applyAlignment="1"/>
    <xf numFmtId="0" fontId="0" fillId="0" borderId="0" xfId="0" applyNumberFormat="1" applyFont="1" applyAlignment="1"/>
    <xf numFmtId="1" fontId="0" fillId="2" borderId="1" xfId="0" applyNumberFormat="1" applyFont="1" applyFill="1" applyBorder="1" applyAlignment="1"/>
    <xf numFmtId="3" fontId="0" fillId="2" borderId="2" xfId="0" applyNumberFormat="1" applyFont="1" applyFill="1" applyBorder="1" applyAlignment="1">
      <alignment vertical="center"/>
    </xf>
    <xf numFmtId="3" fontId="0" fillId="2" borderId="2" xfId="0" applyNumberFormat="1" applyFont="1" applyFill="1" applyBorder="1" applyAlignment="1"/>
    <xf numFmtId="3" fontId="2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/>
    <xf numFmtId="3" fontId="0" fillId="2" borderId="3" xfId="0" applyNumberFormat="1" applyFont="1" applyFill="1" applyBorder="1" applyAlignment="1"/>
    <xf numFmtId="1" fontId="0" fillId="2" borderId="4" xfId="0" applyNumberFormat="1" applyFont="1" applyFill="1" applyBorder="1" applyAlignment="1"/>
    <xf numFmtId="49" fontId="1" fillId="2" borderId="5" xfId="0" applyNumberFormat="1" applyFont="1" applyFill="1" applyBorder="1" applyAlignment="1">
      <alignment horizontal="left" vertical="center"/>
    </xf>
    <xf numFmtId="3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/>
    <xf numFmtId="3" fontId="0" fillId="2" borderId="5" xfId="0" applyNumberFormat="1" applyFont="1" applyFill="1" applyBorder="1" applyAlignment="1"/>
    <xf numFmtId="3" fontId="0" fillId="2" borderId="7" xfId="0" applyNumberFormat="1" applyFont="1" applyFill="1" applyBorder="1" applyAlignment="1"/>
    <xf numFmtId="49" fontId="3" fillId="3" borderId="9" xfId="0" applyNumberFormat="1" applyFont="1" applyFill="1" applyBorder="1" applyAlignment="1">
      <alignment horizontal="center"/>
    </xf>
    <xf numFmtId="3" fontId="0" fillId="2" borderId="10" xfId="0" applyNumberFormat="1" applyFont="1" applyFill="1" applyBorder="1" applyAlignment="1"/>
    <xf numFmtId="49" fontId="3" fillId="3" borderId="1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right"/>
    </xf>
    <xf numFmtId="49" fontId="2" fillId="3" borderId="13" xfId="0" applyNumberFormat="1" applyFont="1" applyFill="1" applyBorder="1" applyAlignment="1">
      <alignment horizontal="center"/>
    </xf>
    <xf numFmtId="3" fontId="2" fillId="3" borderId="15" xfId="0" applyNumberFormat="1" applyFont="1" applyFill="1" applyBorder="1" applyAlignment="1">
      <alignment horizontal="right"/>
    </xf>
    <xf numFmtId="10" fontId="2" fillId="3" borderId="15" xfId="0" applyNumberFormat="1" applyFont="1" applyFill="1" applyBorder="1" applyAlignment="1"/>
    <xf numFmtId="49" fontId="3" fillId="3" borderId="14" xfId="0" applyNumberFormat="1" applyFont="1" applyFill="1" applyBorder="1" applyAlignment="1"/>
    <xf numFmtId="3" fontId="2" fillId="3" borderId="17" xfId="0" applyNumberFormat="1" applyFont="1" applyFill="1" applyBorder="1" applyAlignment="1">
      <alignment horizontal="right"/>
    </xf>
    <xf numFmtId="10" fontId="2" fillId="3" borderId="17" xfId="0" applyNumberFormat="1" applyFont="1" applyFill="1" applyBorder="1" applyAlignment="1"/>
    <xf numFmtId="3" fontId="2" fillId="3" borderId="19" xfId="0" applyNumberFormat="1" applyFont="1" applyFill="1" applyBorder="1" applyAlignment="1">
      <alignment horizontal="right"/>
    </xf>
    <xf numFmtId="10" fontId="2" fillId="3" borderId="19" xfId="0" applyNumberFormat="1" applyFont="1" applyFill="1" applyBorder="1" applyAlignment="1"/>
    <xf numFmtId="3" fontId="0" fillId="2" borderId="20" xfId="0" applyNumberFormat="1" applyFont="1" applyFill="1" applyBorder="1" applyAlignment="1"/>
    <xf numFmtId="3" fontId="0" fillId="2" borderId="21" xfId="0" applyNumberFormat="1" applyFont="1" applyFill="1" applyBorder="1" applyAlignment="1"/>
    <xf numFmtId="49" fontId="3" fillId="4" borderId="22" xfId="0" applyNumberFormat="1" applyFont="1" applyFill="1" applyBorder="1" applyAlignment="1">
      <alignment horizontal="left"/>
    </xf>
    <xf numFmtId="3" fontId="2" fillId="4" borderId="23" xfId="0" applyNumberFormat="1" applyFont="1" applyFill="1" applyBorder="1" applyAlignment="1">
      <alignment horizontal="left"/>
    </xf>
    <xf numFmtId="3" fontId="2" fillId="4" borderId="23" xfId="0" applyNumberFormat="1" applyFont="1" applyFill="1" applyBorder="1" applyAlignment="1">
      <alignment horizontal="right"/>
    </xf>
    <xf numFmtId="3" fontId="0" fillId="2" borderId="24" xfId="0" applyNumberFormat="1" applyFont="1" applyFill="1" applyBorder="1" applyAlignment="1"/>
    <xf numFmtId="3" fontId="0" fillId="2" borderId="25" xfId="0" applyNumberFormat="1" applyFont="1" applyFill="1" applyBorder="1" applyAlignment="1"/>
    <xf numFmtId="3" fontId="0" fillId="2" borderId="6" xfId="0" applyNumberFormat="1" applyFont="1" applyFill="1" applyBorder="1" applyAlignment="1"/>
    <xf numFmtId="3" fontId="0" fillId="2" borderId="12" xfId="0" applyNumberFormat="1" applyFont="1" applyFill="1" applyBorder="1" applyAlignment="1"/>
    <xf numFmtId="3" fontId="5" fillId="2" borderId="10" xfId="0" applyNumberFormat="1" applyFont="1" applyFill="1" applyBorder="1" applyAlignment="1"/>
    <xf numFmtId="3" fontId="5" fillId="2" borderId="15" xfId="0" applyNumberFormat="1" applyFont="1" applyFill="1" applyBorder="1" applyAlignment="1"/>
    <xf numFmtId="3" fontId="0" fillId="2" borderId="8" xfId="0" applyNumberFormat="1" applyFont="1" applyFill="1" applyBorder="1" applyAlignment="1"/>
    <xf numFmtId="3" fontId="2" fillId="2" borderId="15" xfId="0" applyNumberFormat="1" applyFont="1" applyFill="1" applyBorder="1" applyAlignment="1"/>
    <xf numFmtId="49" fontId="3" fillId="3" borderId="15" xfId="0" applyNumberFormat="1" applyFont="1" applyFill="1" applyBorder="1" applyAlignment="1">
      <alignment horizontal="center"/>
    </xf>
    <xf numFmtId="1" fontId="0" fillId="2" borderId="26" xfId="0" applyNumberFormat="1" applyFont="1" applyFill="1" applyBorder="1" applyAlignment="1"/>
    <xf numFmtId="3" fontId="3" fillId="3" borderId="17" xfId="0" applyNumberFormat="1" applyFont="1" applyFill="1" applyBorder="1" applyAlignment="1"/>
    <xf numFmtId="49" fontId="3" fillId="3" borderId="28" xfId="0" applyNumberFormat="1" applyFont="1" applyFill="1" applyBorder="1" applyAlignment="1">
      <alignment horizontal="right" vertical="center"/>
    </xf>
    <xf numFmtId="3" fontId="3" fillId="3" borderId="29" xfId="0" applyNumberFormat="1" applyFont="1" applyFill="1" applyBorder="1" applyAlignment="1"/>
    <xf numFmtId="3" fontId="3" fillId="3" borderId="30" xfId="0" applyNumberFormat="1" applyFont="1" applyFill="1" applyBorder="1" applyAlignment="1"/>
    <xf numFmtId="49" fontId="3" fillId="3" borderId="27" xfId="0" applyNumberFormat="1" applyFont="1" applyFill="1" applyBorder="1" applyAlignment="1">
      <alignment horizontal="left" vertical="top"/>
    </xf>
    <xf numFmtId="3" fontId="3" fillId="3" borderId="15" xfId="0" applyNumberFormat="1" applyFont="1" applyFill="1" applyBorder="1" applyAlignment="1"/>
    <xf numFmtId="49" fontId="3" fillId="3" borderId="27" xfId="0" applyNumberFormat="1" applyFont="1" applyFill="1" applyBorder="1" applyAlignment="1">
      <alignment horizontal="left" vertical="center"/>
    </xf>
    <xf numFmtId="3" fontId="3" fillId="3" borderId="28" xfId="0" applyNumberFormat="1" applyFont="1" applyFill="1" applyBorder="1" applyAlignment="1"/>
    <xf numFmtId="3" fontId="5" fillId="2" borderId="5" xfId="0" applyNumberFormat="1" applyFont="1" applyFill="1" applyBorder="1" applyAlignment="1"/>
    <xf numFmtId="3" fontId="0" fillId="2" borderId="25" xfId="0" applyNumberFormat="1" applyFont="1" applyFill="1" applyBorder="1" applyAlignment="1">
      <alignment vertical="center"/>
    </xf>
    <xf numFmtId="3" fontId="0" fillId="2" borderId="31" xfId="0" applyNumberFormat="1" applyFont="1" applyFill="1" applyBorder="1" applyAlignment="1"/>
    <xf numFmtId="3" fontId="0" fillId="2" borderId="5" xfId="0" applyNumberFormat="1" applyFont="1" applyFill="1" applyBorder="1" applyAlignment="1">
      <alignment vertical="center"/>
    </xf>
    <xf numFmtId="3" fontId="0" fillId="2" borderId="6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/>
    <xf numFmtId="1" fontId="1" fillId="5" borderId="33" xfId="0" applyNumberFormat="1" applyFont="1" applyFill="1" applyBorder="1" applyAlignment="1"/>
    <xf numFmtId="49" fontId="3" fillId="5" borderId="15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/>
    <xf numFmtId="1" fontId="0" fillId="2" borderId="33" xfId="0" applyNumberFormat="1" applyFont="1" applyFill="1" applyBorder="1" applyAlignment="1"/>
    <xf numFmtId="49" fontId="2" fillId="2" borderId="15" xfId="0" applyNumberFormat="1" applyFont="1" applyFill="1" applyBorder="1" applyAlignment="1">
      <alignment horizontal="left"/>
    </xf>
    <xf numFmtId="3" fontId="2" fillId="2" borderId="15" xfId="0" applyNumberFormat="1" applyFont="1" applyFill="1" applyBorder="1" applyAlignment="1">
      <alignment horizontal="left"/>
    </xf>
    <xf numFmtId="3" fontId="2" fillId="2" borderId="17" xfId="0" applyNumberFormat="1" applyFont="1" applyFill="1" applyBorder="1" applyAlignment="1"/>
    <xf numFmtId="3" fontId="2" fillId="2" borderId="31" xfId="0" applyNumberFormat="1" applyFont="1" applyFill="1" applyBorder="1" applyAlignment="1"/>
    <xf numFmtId="3" fontId="2" fillId="2" borderId="34" xfId="0" applyNumberFormat="1" applyFont="1" applyFill="1" applyBorder="1" applyAlignment="1">
      <alignment horizontal="left"/>
    </xf>
    <xf numFmtId="49" fontId="3" fillId="5" borderId="28" xfId="0" applyNumberFormat="1" applyFont="1" applyFill="1" applyBorder="1" applyAlignment="1">
      <alignment horizontal="right"/>
    </xf>
    <xf numFmtId="49" fontId="3" fillId="5" borderId="28" xfId="0" applyNumberFormat="1" applyFont="1" applyFill="1" applyBorder="1" applyAlignment="1">
      <alignment horizontal="right" vertical="center"/>
    </xf>
    <xf numFmtId="3" fontId="3" fillId="5" borderId="28" xfId="0" applyNumberFormat="1" applyFont="1" applyFill="1" applyBorder="1" applyAlignment="1">
      <alignment horizontal="right" vertical="center"/>
    </xf>
    <xf numFmtId="3" fontId="3" fillId="5" borderId="27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left"/>
    </xf>
    <xf numFmtId="3" fontId="2" fillId="2" borderId="35" xfId="0" applyNumberFormat="1" applyFont="1" applyFill="1" applyBorder="1" applyAlignment="1"/>
    <xf numFmtId="1" fontId="1" fillId="2" borderId="33" xfId="0" applyNumberFormat="1" applyFont="1" applyFill="1" applyBorder="1" applyAlignment="1"/>
    <xf numFmtId="3" fontId="4" fillId="2" borderId="10" xfId="0" applyNumberFormat="1" applyFont="1" applyFill="1" applyBorder="1" applyAlignment="1"/>
    <xf numFmtId="1" fontId="1" fillId="2" borderId="4" xfId="0" applyNumberFormat="1" applyFont="1" applyFill="1" applyBorder="1" applyAlignment="1"/>
    <xf numFmtId="49" fontId="2" fillId="2" borderId="14" xfId="0" applyNumberFormat="1" applyFont="1" applyFill="1" applyBorder="1" applyAlignment="1">
      <alignment horizontal="left" vertical="center"/>
    </xf>
    <xf numFmtId="3" fontId="0" fillId="2" borderId="31" xfId="0" applyNumberFormat="1" applyFont="1" applyFill="1" applyBorder="1" applyAlignment="1">
      <alignment vertical="center"/>
    </xf>
    <xf numFmtId="3" fontId="2" fillId="2" borderId="34" xfId="0" applyNumberFormat="1" applyFont="1" applyFill="1" applyBorder="1" applyAlignment="1"/>
    <xf numFmtId="3" fontId="3" fillId="5" borderId="36" xfId="0" applyNumberFormat="1" applyFont="1" applyFill="1" applyBorder="1" applyAlignment="1">
      <alignment horizontal="right"/>
    </xf>
    <xf numFmtId="49" fontId="3" fillId="5" borderId="37" xfId="0" applyNumberFormat="1" applyFont="1" applyFill="1" applyBorder="1" applyAlignment="1">
      <alignment horizontal="right" vertical="center"/>
    </xf>
    <xf numFmtId="3" fontId="5" fillId="2" borderId="38" xfId="0" applyNumberFormat="1" applyFont="1" applyFill="1" applyBorder="1" applyAlignment="1"/>
    <xf numFmtId="3" fontId="0" fillId="2" borderId="35" xfId="0" applyNumberFormat="1" applyFont="1" applyFill="1" applyBorder="1" applyAlignment="1"/>
    <xf numFmtId="3" fontId="3" fillId="2" borderId="35" xfId="0" applyNumberFormat="1" applyFont="1" applyFill="1" applyBorder="1" applyAlignment="1">
      <alignment horizontal="right" vertical="center"/>
    </xf>
    <xf numFmtId="3" fontId="3" fillId="2" borderId="35" xfId="0" applyNumberFormat="1" applyFont="1" applyFill="1" applyBorder="1" applyAlignment="1">
      <alignment horizontal="right"/>
    </xf>
    <xf numFmtId="1" fontId="0" fillId="5" borderId="33" xfId="0" applyNumberFormat="1" applyFont="1" applyFill="1" applyBorder="1" applyAlignment="1"/>
    <xf numFmtId="49" fontId="3" fillId="5" borderId="15" xfId="0" applyNumberFormat="1" applyFont="1" applyFill="1" applyBorder="1" applyAlignment="1"/>
    <xf numFmtId="3" fontId="3" fillId="5" borderId="15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/>
    <xf numFmtId="3" fontId="0" fillId="2" borderId="35" xfId="0" applyNumberFormat="1" applyFont="1" applyFill="1" applyBorder="1" applyAlignment="1">
      <alignment vertical="center"/>
    </xf>
    <xf numFmtId="1" fontId="1" fillId="5" borderId="33" xfId="0" applyNumberFormat="1" applyFont="1" applyFill="1" applyBorder="1" applyAlignment="1">
      <alignment horizontal="right"/>
    </xf>
    <xf numFmtId="3" fontId="3" fillId="5" borderId="27" xfId="0" applyNumberFormat="1" applyFont="1" applyFill="1" applyBorder="1" applyAlignment="1"/>
    <xf numFmtId="49" fontId="3" fillId="5" borderId="39" xfId="0" applyNumberFormat="1" applyFont="1" applyFill="1" applyBorder="1" applyAlignment="1">
      <alignment horizontal="right" vertical="center"/>
    </xf>
    <xf numFmtId="3" fontId="2" fillId="2" borderId="35" xfId="0" applyNumberFormat="1" applyFont="1" applyFill="1" applyBorder="1" applyAlignment="1">
      <alignment horizontal="right" vertical="center"/>
    </xf>
    <xf numFmtId="49" fontId="3" fillId="5" borderId="14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left" vertical="center"/>
    </xf>
    <xf numFmtId="1" fontId="7" fillId="2" borderId="4" xfId="0" applyNumberFormat="1" applyFont="1" applyFill="1" applyBorder="1" applyAlignment="1"/>
    <xf numFmtId="3" fontId="6" fillId="2" borderId="34" xfId="0" applyNumberFormat="1" applyFont="1" applyFill="1" applyBorder="1" applyAlignment="1"/>
    <xf numFmtId="3" fontId="8" fillId="3" borderId="36" xfId="0" applyNumberFormat="1" applyFont="1" applyFill="1" applyBorder="1" applyAlignment="1"/>
    <xf numFmtId="49" fontId="8" fillId="3" borderId="37" xfId="0" applyNumberFormat="1" applyFont="1" applyFill="1" applyBorder="1" applyAlignment="1">
      <alignment horizontal="right" vertical="center"/>
    </xf>
    <xf numFmtId="3" fontId="3" fillId="3" borderId="28" xfId="0" applyNumberFormat="1" applyFont="1" applyFill="1" applyBorder="1" applyAlignment="1">
      <alignment horizontal="right" vertical="center"/>
    </xf>
    <xf numFmtId="3" fontId="8" fillId="3" borderId="28" xfId="0" applyNumberFormat="1" applyFont="1" applyFill="1" applyBorder="1" applyAlignment="1">
      <alignment horizontal="right" vertical="center"/>
    </xf>
    <xf numFmtId="3" fontId="3" fillId="2" borderId="35" xfId="0" applyNumberFormat="1" applyFont="1" applyFill="1" applyBorder="1" applyAlignment="1"/>
    <xf numFmtId="49" fontId="3" fillId="3" borderId="15" xfId="0" applyNumberFormat="1" applyFont="1" applyFill="1" applyBorder="1" applyAlignment="1"/>
    <xf numFmtId="3" fontId="2" fillId="2" borderId="15" xfId="0" applyNumberFormat="1" applyFont="1" applyFill="1" applyBorder="1" applyAlignment="1">
      <alignment horizontal="right" vertical="center"/>
    </xf>
    <xf numFmtId="3" fontId="5" fillId="2" borderId="17" xfId="0" applyNumberFormat="1" applyFont="1" applyFill="1" applyBorder="1" applyAlignment="1"/>
    <xf numFmtId="3" fontId="3" fillId="5" borderId="36" xfId="0" applyNumberFormat="1" applyFont="1" applyFill="1" applyBorder="1" applyAlignment="1"/>
    <xf numFmtId="3" fontId="0" fillId="2" borderId="40" xfId="0" applyNumberFormat="1" applyFont="1" applyFill="1" applyBorder="1" applyAlignment="1">
      <alignment vertical="center"/>
    </xf>
    <xf numFmtId="3" fontId="0" fillId="2" borderId="40" xfId="0" applyNumberFormat="1" applyFont="1" applyFill="1" applyBorder="1" applyAlignment="1"/>
    <xf numFmtId="3" fontId="2" fillId="2" borderId="41" xfId="0" applyNumberFormat="1" applyFont="1" applyFill="1" applyBorder="1" applyAlignment="1"/>
    <xf numFmtId="3" fontId="3" fillId="3" borderId="36" xfId="0" applyNumberFormat="1" applyFont="1" applyFill="1" applyBorder="1" applyAlignment="1"/>
    <xf numFmtId="49" fontId="3" fillId="3" borderId="37" xfId="0" applyNumberFormat="1" applyFont="1" applyFill="1" applyBorder="1" applyAlignment="1">
      <alignment horizontal="right" vertical="center"/>
    </xf>
    <xf numFmtId="3" fontId="2" fillId="2" borderId="40" xfId="0" applyNumberFormat="1" applyFont="1" applyFill="1" applyBorder="1" applyAlignment="1"/>
    <xf numFmtId="3" fontId="3" fillId="3" borderId="35" xfId="0" applyNumberFormat="1" applyFont="1" applyFill="1" applyBorder="1" applyAlignment="1"/>
    <xf numFmtId="3" fontId="3" fillId="3" borderId="35" xfId="0" applyNumberFormat="1" applyFont="1" applyFill="1" applyBorder="1" applyAlignment="1">
      <alignment horizontal="right" vertical="center"/>
    </xf>
    <xf numFmtId="3" fontId="2" fillId="2" borderId="31" xfId="0" applyNumberFormat="1" applyFont="1" applyFill="1" applyBorder="1" applyAlignment="1">
      <alignment horizontal="left"/>
    </xf>
    <xf numFmtId="3" fontId="2" fillId="2" borderId="42" xfId="0" applyNumberFormat="1" applyFont="1" applyFill="1" applyBorder="1" applyAlignment="1"/>
    <xf numFmtId="3" fontId="2" fillId="2" borderId="43" xfId="0" applyNumberFormat="1" applyFont="1" applyFill="1" applyBorder="1" applyAlignment="1"/>
    <xf numFmtId="3" fontId="2" fillId="2" borderId="44" xfId="0" applyNumberFormat="1" applyFont="1" applyFill="1" applyBorder="1" applyAlignment="1"/>
    <xf numFmtId="49" fontId="2" fillId="2" borderId="12" xfId="0" applyNumberFormat="1" applyFont="1" applyFill="1" applyBorder="1" applyAlignment="1">
      <alignment horizontal="left" vertical="center"/>
    </xf>
    <xf numFmtId="3" fontId="2" fillId="2" borderId="15" xfId="0" applyNumberFormat="1" applyFont="1" applyFill="1" applyBorder="1" applyAlignment="1">
      <alignment horizontal="left" vertical="center" wrapText="1"/>
    </xf>
    <xf numFmtId="3" fontId="9" fillId="2" borderId="17" xfId="0" applyNumberFormat="1" applyFont="1" applyFill="1" applyBorder="1" applyAlignment="1">
      <alignment horizontal="right" vertical="center"/>
    </xf>
    <xf numFmtId="3" fontId="2" fillId="2" borderId="31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1" fontId="1" fillId="2" borderId="4" xfId="0" applyNumberFormat="1" applyFont="1" applyFill="1" applyBorder="1" applyAlignment="1">
      <alignment horizontal="right" vertical="center"/>
    </xf>
    <xf numFmtId="3" fontId="9" fillId="2" borderId="15" xfId="0" applyNumberFormat="1" applyFont="1" applyFill="1" applyBorder="1" applyAlignment="1">
      <alignment horizontal="right" vertical="center"/>
    </xf>
    <xf numFmtId="3" fontId="0" fillId="2" borderId="34" xfId="0" applyNumberFormat="1" applyFont="1" applyFill="1" applyBorder="1" applyAlignment="1"/>
    <xf numFmtId="3" fontId="2" fillId="2" borderId="17" xfId="0" applyNumberFormat="1" applyFont="1" applyFill="1" applyBorder="1" applyAlignment="1">
      <alignment horizontal="right" vertical="center"/>
    </xf>
    <xf numFmtId="1" fontId="0" fillId="5" borderId="4" xfId="0" applyNumberFormat="1" applyFont="1" applyFill="1" applyBorder="1" applyAlignment="1"/>
    <xf numFmtId="3" fontId="2" fillId="2" borderId="15" xfId="0" applyNumberFormat="1" applyFont="1" applyFill="1" applyBorder="1" applyAlignment="1">
      <alignment horizontal="left" vertical="center"/>
    </xf>
    <xf numFmtId="49" fontId="2" fillId="2" borderId="15" xfId="0" applyNumberFormat="1" applyFont="1" applyFill="1" applyBorder="1" applyAlignment="1">
      <alignment horizontal="left" vertical="center"/>
    </xf>
    <xf numFmtId="3" fontId="2" fillId="2" borderId="17" xfId="0" applyNumberFormat="1" applyFont="1" applyFill="1" applyBorder="1" applyAlignment="1">
      <alignment horizontal="left" vertical="center"/>
    </xf>
    <xf numFmtId="1" fontId="1" fillId="2" borderId="45" xfId="0" applyNumberFormat="1" applyFont="1" applyFill="1" applyBorder="1" applyAlignment="1">
      <alignment horizontal="right" vertical="center"/>
    </xf>
    <xf numFmtId="1" fontId="1" fillId="2" borderId="46" xfId="0" applyNumberFormat="1" applyFont="1" applyFill="1" applyBorder="1" applyAlignment="1">
      <alignment horizontal="right" vertical="center"/>
    </xf>
    <xf numFmtId="1" fontId="0" fillId="2" borderId="47" xfId="0" applyNumberFormat="1" applyFont="1" applyFill="1" applyBorder="1" applyAlignment="1"/>
    <xf numFmtId="3" fontId="2" fillId="2" borderId="31" xfId="0" applyNumberFormat="1" applyFont="1" applyFill="1" applyBorder="1" applyAlignment="1">
      <alignment horizontal="right"/>
    </xf>
    <xf numFmtId="3" fontId="3" fillId="3" borderId="48" xfId="0" applyNumberFormat="1" applyFont="1" applyFill="1" applyBorder="1" applyAlignment="1"/>
    <xf numFmtId="49" fontId="3" fillId="3" borderId="49" xfId="0" applyNumberFormat="1" applyFont="1" applyFill="1" applyBorder="1" applyAlignment="1">
      <alignment horizontal="right" vertical="center"/>
    </xf>
    <xf numFmtId="3" fontId="3" fillId="3" borderId="50" xfId="0" applyNumberFormat="1" applyFont="1" applyFill="1" applyBorder="1" applyAlignment="1">
      <alignment horizontal="right" vertical="center"/>
    </xf>
    <xf numFmtId="1" fontId="10" fillId="2" borderId="4" xfId="0" applyNumberFormat="1" applyFont="1" applyFill="1" applyBorder="1" applyAlignment="1"/>
    <xf numFmtId="49" fontId="3" fillId="2" borderId="15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/>
    <xf numFmtId="1" fontId="0" fillId="2" borderId="51" xfId="0" applyNumberFormat="1" applyFont="1" applyFill="1" applyBorder="1" applyAlignment="1"/>
    <xf numFmtId="49" fontId="9" fillId="2" borderId="14" xfId="0" applyNumberFormat="1" applyFont="1" applyFill="1" applyBorder="1" applyAlignment="1">
      <alignment horizontal="left" vertical="center" wrapText="1"/>
    </xf>
    <xf numFmtId="49" fontId="3" fillId="3" borderId="15" xfId="0" applyNumberFormat="1" applyFont="1" applyFill="1" applyBorder="1" applyAlignment="1">
      <alignment horizontal="left"/>
    </xf>
    <xf numFmtId="3" fontId="0" fillId="2" borderId="42" xfId="0" applyNumberFormat="1" applyFont="1" applyFill="1" applyBorder="1" applyAlignment="1"/>
    <xf numFmtId="3" fontId="2" fillId="2" borderId="42" xfId="0" applyNumberFormat="1" applyFont="1" applyFill="1" applyBorder="1" applyAlignment="1">
      <alignment horizontal="right" vertical="center"/>
    </xf>
    <xf numFmtId="3" fontId="2" fillId="2" borderId="25" xfId="0" applyNumberFormat="1" applyFont="1" applyFill="1" applyBorder="1" applyAlignment="1">
      <alignment horizontal="right" vertical="center"/>
    </xf>
    <xf numFmtId="3" fontId="2" fillId="2" borderId="25" xfId="0" applyNumberFormat="1" applyFont="1" applyFill="1" applyBorder="1" applyAlignment="1"/>
    <xf numFmtId="3" fontId="2" fillId="2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/>
    <xf numFmtId="1" fontId="0" fillId="2" borderId="52" xfId="0" applyNumberFormat="1" applyFont="1" applyFill="1" applyBorder="1" applyAlignment="1"/>
    <xf numFmtId="3" fontId="0" fillId="2" borderId="53" xfId="0" applyNumberFormat="1" applyFont="1" applyFill="1" applyBorder="1" applyAlignment="1">
      <alignment vertical="center"/>
    </xf>
    <xf numFmtId="3" fontId="0" fillId="2" borderId="53" xfId="0" applyNumberFormat="1" applyFont="1" applyFill="1" applyBorder="1" applyAlignment="1"/>
    <xf numFmtId="3" fontId="2" fillId="2" borderId="53" xfId="0" applyNumberFormat="1" applyFont="1" applyFill="1" applyBorder="1" applyAlignment="1">
      <alignment horizontal="right" vertical="center"/>
    </xf>
    <xf numFmtId="3" fontId="0" fillId="2" borderId="54" xfId="0" applyNumberFormat="1" applyFont="1" applyFill="1" applyBorder="1" applyAlignment="1"/>
    <xf numFmtId="3" fontId="2" fillId="6" borderId="9" xfId="0" applyNumberFormat="1" applyFont="1" applyFill="1" applyBorder="1" applyAlignment="1"/>
    <xf numFmtId="3" fontId="9" fillId="2" borderId="9" xfId="0" applyNumberFormat="1" applyFont="1" applyFill="1" applyBorder="1" applyAlignment="1">
      <alignment horizontal="right" vertical="center"/>
    </xf>
    <xf numFmtId="3" fontId="3" fillId="2" borderId="17" xfId="0" applyNumberFormat="1" applyFont="1" applyFill="1" applyBorder="1" applyAlignment="1"/>
    <xf numFmtId="49" fontId="3" fillId="0" borderId="15" xfId="0" applyNumberFormat="1" applyFont="1" applyFill="1" applyBorder="1" applyAlignment="1"/>
    <xf numFmtId="3" fontId="2" fillId="0" borderId="14" xfId="0" applyNumberFormat="1" applyFont="1" applyFill="1" applyBorder="1" applyAlignment="1"/>
    <xf numFmtId="49" fontId="2" fillId="0" borderId="15" xfId="0" applyNumberFormat="1" applyFont="1" applyFill="1" applyBorder="1" applyAlignment="1">
      <alignment horizontal="left" vertical="center"/>
    </xf>
    <xf numFmtId="3" fontId="2" fillId="0" borderId="31" xfId="0" applyNumberFormat="1" applyFont="1" applyFill="1" applyBorder="1" applyAlignment="1">
      <alignment horizontal="left" vertical="center"/>
    </xf>
    <xf numFmtId="3" fontId="2" fillId="0" borderId="6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/>
    <xf numFmtId="3" fontId="0" fillId="0" borderId="6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left"/>
    </xf>
    <xf numFmtId="49" fontId="6" fillId="0" borderId="40" xfId="0" applyNumberFormat="1" applyFont="1" applyFill="1" applyBorder="1" applyAlignment="1"/>
    <xf numFmtId="3" fontId="0" fillId="0" borderId="0" xfId="0" applyNumberFormat="1" applyFont="1" applyFill="1" applyBorder="1" applyAlignment="1">
      <alignment vertical="center"/>
    </xf>
    <xf numFmtId="49" fontId="2" fillId="0" borderId="44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3" fontId="0" fillId="0" borderId="31" xfId="0" applyNumberFormat="1" applyFont="1" applyFill="1" applyBorder="1" applyAlignment="1">
      <alignment vertical="center"/>
    </xf>
    <xf numFmtId="49" fontId="13" fillId="0" borderId="14" xfId="0" applyNumberFormat="1" applyFont="1" applyFill="1" applyBorder="1" applyAlignment="1"/>
    <xf numFmtId="49" fontId="4" fillId="0" borderId="15" xfId="0" applyNumberFormat="1" applyFont="1" applyFill="1" applyBorder="1" applyAlignment="1">
      <alignment horizontal="center"/>
    </xf>
    <xf numFmtId="10" fontId="2" fillId="3" borderId="32" xfId="0" applyNumberFormat="1" applyFont="1" applyFill="1" applyBorder="1" applyAlignment="1"/>
    <xf numFmtId="3" fontId="6" fillId="2" borderId="14" xfId="0" applyNumberFormat="1" applyFont="1" applyFill="1" applyBorder="1" applyAlignment="1"/>
    <xf numFmtId="3" fontId="3" fillId="2" borderId="14" xfId="0" applyNumberFormat="1" applyFont="1" applyFill="1" applyBorder="1" applyAlignment="1"/>
    <xf numFmtId="49" fontId="6" fillId="2" borderId="56" xfId="0" applyNumberFormat="1" applyFont="1" applyFill="1" applyBorder="1" applyAlignment="1"/>
    <xf numFmtId="3" fontId="0" fillId="2" borderId="57" xfId="0" applyNumberFormat="1" applyFont="1" applyFill="1" applyBorder="1" applyAlignment="1"/>
    <xf numFmtId="49" fontId="3" fillId="2" borderId="56" xfId="0" applyNumberFormat="1" applyFont="1" applyFill="1" applyBorder="1" applyAlignment="1"/>
    <xf numFmtId="49" fontId="2" fillId="2" borderId="56" xfId="0" applyNumberFormat="1" applyFont="1" applyFill="1" applyBorder="1" applyAlignment="1"/>
    <xf numFmtId="3" fontId="2" fillId="2" borderId="57" xfId="0" applyNumberFormat="1" applyFont="1" applyFill="1" applyBorder="1" applyAlignment="1"/>
    <xf numFmtId="49" fontId="2" fillId="0" borderId="56" xfId="0" applyNumberFormat="1" applyFont="1" applyFill="1" applyBorder="1" applyAlignment="1"/>
    <xf numFmtId="10" fontId="2" fillId="3" borderId="59" xfId="0" applyNumberFormat="1" applyFont="1" applyFill="1" applyBorder="1" applyAlignment="1"/>
    <xf numFmtId="49" fontId="2" fillId="2" borderId="60" xfId="0" applyNumberFormat="1" applyFont="1" applyFill="1" applyBorder="1" applyAlignment="1"/>
    <xf numFmtId="3" fontId="2" fillId="2" borderId="61" xfId="0" applyNumberFormat="1" applyFont="1" applyFill="1" applyBorder="1" applyAlignment="1"/>
    <xf numFmtId="49" fontId="0" fillId="2" borderId="62" xfId="0" applyNumberFormat="1" applyFont="1" applyFill="1" applyBorder="1" applyAlignment="1"/>
    <xf numFmtId="49" fontId="3" fillId="2" borderId="63" xfId="0" applyNumberFormat="1" applyFont="1" applyFill="1" applyBorder="1" applyAlignment="1"/>
    <xf numFmtId="3" fontId="3" fillId="2" borderId="64" xfId="0" applyNumberFormat="1" applyFont="1" applyFill="1" applyBorder="1" applyAlignment="1"/>
    <xf numFmtId="3" fontId="5" fillId="2" borderId="31" xfId="0" applyNumberFormat="1" applyFont="1" applyFill="1" applyBorder="1" applyAlignment="1"/>
    <xf numFmtId="164" fontId="5" fillId="2" borderId="12" xfId="0" applyNumberFormat="1" applyFont="1" applyFill="1" applyBorder="1" applyAlignment="1"/>
    <xf numFmtId="3" fontId="3" fillId="2" borderId="58" xfId="0" applyNumberFormat="1" applyFont="1" applyFill="1" applyBorder="1" applyAlignment="1"/>
    <xf numFmtId="49" fontId="3" fillId="5" borderId="32" xfId="0" applyNumberFormat="1" applyFont="1" applyFill="1" applyBorder="1" applyAlignment="1">
      <alignment horizontal="center"/>
    </xf>
    <xf numFmtId="49" fontId="3" fillId="5" borderId="55" xfId="0" applyNumberFormat="1" applyFont="1" applyFill="1" applyBorder="1" applyAlignment="1">
      <alignment horizontal="center"/>
    </xf>
    <xf numFmtId="49" fontId="3" fillId="3" borderId="4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3" fontId="2" fillId="3" borderId="65" xfId="0" applyNumberFormat="1" applyFont="1" applyFill="1" applyBorder="1" applyAlignment="1">
      <alignment horizontal="left" vertical="center"/>
    </xf>
    <xf numFmtId="3" fontId="2" fillId="3" borderId="66" xfId="0" applyNumberFormat="1" applyFont="1" applyFill="1" applyBorder="1" applyAlignment="1">
      <alignment horizontal="left" vertical="center"/>
    </xf>
    <xf numFmtId="3" fontId="2" fillId="3" borderId="67" xfId="0" applyNumberFormat="1" applyFont="1" applyFill="1" applyBorder="1" applyAlignment="1">
      <alignment horizontal="left" vertical="center"/>
    </xf>
    <xf numFmtId="3" fontId="2" fillId="3" borderId="14" xfId="0" applyNumberFormat="1" applyFont="1" applyFill="1" applyBorder="1" applyAlignment="1">
      <alignment horizontal="right"/>
    </xf>
    <xf numFmtId="3" fontId="2" fillId="3" borderId="16" xfId="0" applyNumberFormat="1" applyFont="1" applyFill="1" applyBorder="1" applyAlignment="1">
      <alignment horizontal="right"/>
    </xf>
    <xf numFmtId="3" fontId="2" fillId="3" borderId="18" xfId="0" applyNumberFormat="1" applyFont="1" applyFill="1" applyBorder="1" applyAlignment="1">
      <alignment horizontal="right"/>
    </xf>
    <xf numFmtId="49" fontId="3" fillId="3" borderId="68" xfId="0" applyNumberFormat="1" applyFont="1" applyFill="1" applyBorder="1" applyAlignment="1">
      <alignment horizontal="left" vertical="center"/>
    </xf>
    <xf numFmtId="49" fontId="3" fillId="3" borderId="69" xfId="0" applyNumberFormat="1" applyFont="1" applyFill="1" applyBorder="1" applyAlignment="1"/>
    <xf numFmtId="49" fontId="3" fillId="3" borderId="70" xfId="0" applyNumberFormat="1" applyFont="1" applyFill="1" applyBorder="1" applyAlignment="1"/>
    <xf numFmtId="49" fontId="3" fillId="3" borderId="71" xfId="0" applyNumberFormat="1" applyFont="1" applyFill="1" applyBorder="1" applyAlignment="1"/>
    <xf numFmtId="49" fontId="3" fillId="7" borderId="69" xfId="0" applyNumberFormat="1" applyFont="1" applyFill="1" applyBorder="1" applyAlignment="1"/>
    <xf numFmtId="49" fontId="3" fillId="3" borderId="72" xfId="0" applyNumberFormat="1" applyFont="1" applyFill="1" applyBorder="1" applyAlignment="1"/>
    <xf numFmtId="49" fontId="3" fillId="3" borderId="14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/>
    <xf numFmtId="49" fontId="3" fillId="3" borderId="73" xfId="0" applyNumberFormat="1" applyFont="1" applyFill="1" applyBorder="1" applyAlignment="1">
      <alignment horizontal="right" vertical="center"/>
    </xf>
    <xf numFmtId="49" fontId="3" fillId="3" borderId="58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3F3F3"/>
      <rgbColor rgb="FFFF6600"/>
      <rgbColor rgb="FFFF0000"/>
      <rgbColor rgb="FFE6E6E6"/>
      <rgbColor rgb="FF96969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857250</xdr:colOff>
      <xdr:row>1</xdr:row>
      <xdr:rowOff>140969</xdr:rowOff>
    </xdr:from>
    <xdr:to>
      <xdr:col>8</xdr:col>
      <xdr:colOff>1268</xdr:colOff>
      <xdr:row>12</xdr:row>
      <xdr:rowOff>63500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0" y="331469"/>
          <a:ext cx="2020568" cy="202755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3"/>
  <sheetViews>
    <sheetView showGridLines="0" tabSelected="1" workbookViewId="0">
      <selection activeCell="B10" sqref="B10"/>
    </sheetView>
  </sheetViews>
  <sheetFormatPr defaultColWidth="8.86328125" defaultRowHeight="15" customHeight="1"/>
  <cols>
    <col min="1" max="1" width="5.1328125" style="1" customWidth="1"/>
    <col min="2" max="2" width="33.3984375" style="1" customWidth="1"/>
    <col min="3" max="3" width="11.46484375" style="1" customWidth="1"/>
    <col min="4" max="4" width="11.06640625" style="1" customWidth="1"/>
    <col min="5" max="5" width="12.19921875" style="1" customWidth="1"/>
    <col min="6" max="6" width="11.6640625" style="1" customWidth="1"/>
    <col min="7" max="7" width="16.06640625" style="1" customWidth="1"/>
    <col min="8" max="8" width="14.06640625" style="1" customWidth="1"/>
    <col min="9" max="9" width="11.06640625" style="1" customWidth="1"/>
    <col min="10" max="10" width="12.46484375" style="1" customWidth="1"/>
    <col min="11" max="11" width="9.6640625" style="1" customWidth="1"/>
    <col min="12" max="13" width="8.86328125" style="1" customWidth="1"/>
    <col min="14" max="16384" width="8.86328125" style="1"/>
  </cols>
  <sheetData>
    <row r="1" spans="1:12" ht="15" customHeight="1">
      <c r="A1" s="2"/>
      <c r="B1" s="3"/>
      <c r="C1" s="4"/>
      <c r="D1" s="4"/>
      <c r="E1" s="4"/>
      <c r="F1" s="4"/>
      <c r="G1" s="5"/>
      <c r="H1" s="6"/>
      <c r="I1" s="4"/>
      <c r="J1" s="4"/>
      <c r="K1" s="4"/>
      <c r="L1" s="7"/>
    </row>
    <row r="2" spans="1:12" ht="15" customHeight="1">
      <c r="A2" s="8"/>
      <c r="B2" s="9" t="s">
        <v>24</v>
      </c>
      <c r="C2" s="10"/>
      <c r="D2" s="10"/>
      <c r="E2" s="11" t="s">
        <v>156</v>
      </c>
      <c r="F2" s="10"/>
      <c r="G2" s="12"/>
      <c r="H2" s="13"/>
      <c r="I2" s="14"/>
      <c r="J2" s="14"/>
      <c r="K2" s="14"/>
      <c r="L2" s="15"/>
    </row>
    <row r="3" spans="1:12" ht="15" customHeight="1">
      <c r="A3" s="8"/>
      <c r="B3" s="200" t="s">
        <v>154</v>
      </c>
      <c r="C3" s="197" t="s">
        <v>25</v>
      </c>
      <c r="D3" s="16" t="s">
        <v>26</v>
      </c>
      <c r="E3" s="16" t="s">
        <v>27</v>
      </c>
      <c r="F3" s="16" t="s">
        <v>28</v>
      </c>
      <c r="G3" s="17"/>
      <c r="H3" s="14"/>
      <c r="I3" s="14"/>
      <c r="J3" s="14"/>
      <c r="K3" s="14"/>
      <c r="L3" s="15"/>
    </row>
    <row r="4" spans="1:12" ht="15" customHeight="1">
      <c r="A4" s="8"/>
      <c r="B4" s="201" t="s">
        <v>155</v>
      </c>
      <c r="C4" s="198" t="s">
        <v>29</v>
      </c>
      <c r="D4" s="18" t="s">
        <v>30</v>
      </c>
      <c r="E4" s="19"/>
      <c r="F4" s="18" t="s">
        <v>31</v>
      </c>
      <c r="G4" s="17"/>
      <c r="H4" s="14"/>
      <c r="I4" s="14"/>
      <c r="J4" s="14"/>
      <c r="K4" s="14"/>
      <c r="L4" s="15"/>
    </row>
    <row r="5" spans="1:12" ht="15" customHeight="1">
      <c r="A5" s="8"/>
      <c r="B5" s="202" t="s">
        <v>47</v>
      </c>
      <c r="C5" s="199" t="s">
        <v>32</v>
      </c>
      <c r="D5" s="21" t="s">
        <v>33</v>
      </c>
      <c r="E5" s="20" t="s">
        <v>34</v>
      </c>
      <c r="F5" s="22" t="s">
        <v>35</v>
      </c>
      <c r="G5" s="17"/>
      <c r="H5" s="14"/>
      <c r="I5" s="14"/>
      <c r="J5" s="14"/>
      <c r="K5" s="14"/>
      <c r="L5" s="15"/>
    </row>
    <row r="6" spans="1:12" ht="15" customHeight="1">
      <c r="A6" s="8">
        <v>0</v>
      </c>
      <c r="B6" s="206" t="s">
        <v>36</v>
      </c>
      <c r="C6" s="203">
        <f>G41</f>
        <v>0</v>
      </c>
      <c r="D6" s="23">
        <f>H41</f>
        <v>0</v>
      </c>
      <c r="E6" s="23">
        <f>I41</f>
        <v>0</v>
      </c>
      <c r="F6" s="24" t="e">
        <f t="shared" ref="F6:F24" si="0">E6/$E$30</f>
        <v>#DIV/0!</v>
      </c>
      <c r="G6" s="17"/>
      <c r="H6" s="14"/>
      <c r="I6" s="14"/>
      <c r="J6" s="14"/>
      <c r="K6" s="14"/>
      <c r="L6" s="15"/>
    </row>
    <row r="7" spans="1:12" ht="15" customHeight="1">
      <c r="A7" s="8">
        <v>100</v>
      </c>
      <c r="B7" s="207" t="s">
        <v>37</v>
      </c>
      <c r="C7" s="203">
        <f>G49</f>
        <v>0</v>
      </c>
      <c r="D7" s="23">
        <f>H49</f>
        <v>0</v>
      </c>
      <c r="E7" s="23">
        <f>I49</f>
        <v>0</v>
      </c>
      <c r="F7" s="24" t="e">
        <f t="shared" si="0"/>
        <v>#DIV/0!</v>
      </c>
      <c r="G7" s="17"/>
      <c r="H7" s="14"/>
      <c r="I7" s="14"/>
      <c r="J7" s="14"/>
      <c r="K7" s="14"/>
      <c r="L7" s="15"/>
    </row>
    <row r="8" spans="1:12" ht="15" customHeight="1">
      <c r="A8" s="8">
        <v>200</v>
      </c>
      <c r="B8" s="207" t="s">
        <v>38</v>
      </c>
      <c r="C8" s="203">
        <f>G57</f>
        <v>0</v>
      </c>
      <c r="D8" s="23">
        <f>H57</f>
        <v>0</v>
      </c>
      <c r="E8" s="23">
        <f>I57</f>
        <v>0</v>
      </c>
      <c r="F8" s="24" t="e">
        <f t="shared" si="0"/>
        <v>#DIV/0!</v>
      </c>
      <c r="G8" s="17"/>
      <c r="H8" s="14"/>
      <c r="I8" s="14"/>
      <c r="J8" s="14"/>
      <c r="K8" s="14"/>
      <c r="L8" s="15"/>
    </row>
    <row r="9" spans="1:12" ht="15" customHeight="1">
      <c r="A9" s="8">
        <v>400</v>
      </c>
      <c r="B9" s="207" t="s">
        <v>39</v>
      </c>
      <c r="C9" s="203">
        <f>G63</f>
        <v>0</v>
      </c>
      <c r="D9" s="23">
        <f>H63</f>
        <v>0</v>
      </c>
      <c r="E9" s="23">
        <f>I63</f>
        <v>0</v>
      </c>
      <c r="F9" s="24" t="e">
        <f t="shared" si="0"/>
        <v>#DIV/0!</v>
      </c>
      <c r="G9" s="17"/>
      <c r="H9" s="14"/>
      <c r="I9" s="14"/>
      <c r="J9" s="14"/>
      <c r="K9" s="14"/>
      <c r="L9" s="15"/>
    </row>
    <row r="10" spans="1:12" ht="15.75" customHeight="1">
      <c r="A10" s="8">
        <v>500</v>
      </c>
      <c r="B10" s="208" t="s">
        <v>40</v>
      </c>
      <c r="C10" s="204">
        <f>G72</f>
        <v>0</v>
      </c>
      <c r="D10" s="26">
        <f>H72</f>
        <v>0</v>
      </c>
      <c r="E10" s="26">
        <f>I72</f>
        <v>0</v>
      </c>
      <c r="F10" s="27" t="e">
        <f t="shared" si="0"/>
        <v>#DIV/0!</v>
      </c>
      <c r="G10" s="17"/>
      <c r="H10" s="14"/>
      <c r="I10" s="14"/>
      <c r="J10" s="14"/>
      <c r="K10" s="14"/>
      <c r="L10" s="15"/>
    </row>
    <row r="11" spans="1:12" ht="15" customHeight="1">
      <c r="A11" s="8">
        <v>600</v>
      </c>
      <c r="B11" s="209" t="s">
        <v>41</v>
      </c>
      <c r="C11" s="205">
        <f>G84</f>
        <v>0</v>
      </c>
      <c r="D11" s="28">
        <f>H84</f>
        <v>0</v>
      </c>
      <c r="E11" s="28">
        <f>I84</f>
        <v>0</v>
      </c>
      <c r="F11" s="29" t="e">
        <f t="shared" si="0"/>
        <v>#DIV/0!</v>
      </c>
      <c r="G11" s="17"/>
      <c r="H11" s="14"/>
      <c r="I11" s="14"/>
      <c r="J11" s="14"/>
      <c r="K11" s="14"/>
      <c r="L11" s="15"/>
    </row>
    <row r="12" spans="1:12" ht="15" customHeight="1">
      <c r="A12" s="8">
        <v>700</v>
      </c>
      <c r="B12" s="207" t="s">
        <v>42</v>
      </c>
      <c r="C12" s="203">
        <f>G95</f>
        <v>0</v>
      </c>
      <c r="D12" s="23">
        <f>H95</f>
        <v>0</v>
      </c>
      <c r="E12" s="23">
        <f>I95</f>
        <v>0</v>
      </c>
      <c r="F12" s="24" t="e">
        <f t="shared" si="0"/>
        <v>#DIV/0!</v>
      </c>
      <c r="G12" s="17"/>
      <c r="H12" s="14"/>
      <c r="I12" s="14"/>
      <c r="J12" s="14"/>
      <c r="K12" s="14"/>
      <c r="L12" s="15"/>
    </row>
    <row r="13" spans="1:12" ht="15.75" customHeight="1">
      <c r="A13" s="8">
        <v>900</v>
      </c>
      <c r="B13" s="207" t="s">
        <v>43</v>
      </c>
      <c r="C13" s="203">
        <f>G102</f>
        <v>0</v>
      </c>
      <c r="D13" s="23">
        <f>H102</f>
        <v>0</v>
      </c>
      <c r="E13" s="23">
        <f>I102</f>
        <v>0</v>
      </c>
      <c r="F13" s="24" t="e">
        <f t="shared" si="0"/>
        <v>#DIV/0!</v>
      </c>
      <c r="G13" s="30"/>
      <c r="H13" s="31"/>
      <c r="I13" s="31"/>
      <c r="J13" s="14"/>
      <c r="K13" s="14"/>
      <c r="L13" s="15"/>
    </row>
    <row r="14" spans="1:12" ht="15.75" customHeight="1">
      <c r="A14" s="8">
        <v>1500</v>
      </c>
      <c r="B14" s="207" t="s">
        <v>44</v>
      </c>
      <c r="C14" s="203">
        <f>G110</f>
        <v>0</v>
      </c>
      <c r="D14" s="23">
        <f>H110</f>
        <v>0</v>
      </c>
      <c r="E14" s="23">
        <f>I110</f>
        <v>0</v>
      </c>
      <c r="F14" s="24" t="e">
        <f t="shared" si="0"/>
        <v>#DIV/0!</v>
      </c>
      <c r="G14" s="32" t="s">
        <v>45</v>
      </c>
      <c r="H14" s="33"/>
      <c r="I14" s="34"/>
      <c r="J14" s="14"/>
      <c r="K14" s="14"/>
      <c r="L14" s="15"/>
    </row>
    <row r="15" spans="1:12" ht="15.75" customHeight="1">
      <c r="A15" s="8">
        <v>1600</v>
      </c>
      <c r="B15" s="207" t="s">
        <v>46</v>
      </c>
      <c r="C15" s="203">
        <f>G117</f>
        <v>0</v>
      </c>
      <c r="D15" s="23">
        <f>H117</f>
        <v>0</v>
      </c>
      <c r="E15" s="23">
        <f>I117</f>
        <v>0</v>
      </c>
      <c r="F15" s="24" t="e">
        <f t="shared" si="0"/>
        <v>#DIV/0!</v>
      </c>
      <c r="G15" s="32" t="s">
        <v>47</v>
      </c>
      <c r="H15" s="33"/>
      <c r="I15" s="34"/>
      <c r="J15" s="14"/>
      <c r="K15" s="14"/>
      <c r="L15" s="15"/>
    </row>
    <row r="16" spans="1:12" ht="15" customHeight="1">
      <c r="A16" s="8">
        <v>1700</v>
      </c>
      <c r="B16" s="207" t="s">
        <v>48</v>
      </c>
      <c r="C16" s="203">
        <f>G129</f>
        <v>0</v>
      </c>
      <c r="D16" s="23">
        <f>H129</f>
        <v>0</v>
      </c>
      <c r="E16" s="23">
        <f>I129</f>
        <v>0</v>
      </c>
      <c r="F16" s="24" t="e">
        <f t="shared" si="0"/>
        <v>#DIV/0!</v>
      </c>
      <c r="G16" s="35"/>
      <c r="H16" s="36"/>
      <c r="I16" s="36"/>
      <c r="J16" s="37"/>
      <c r="K16" s="14"/>
      <c r="L16" s="15"/>
    </row>
    <row r="17" spans="1:12" ht="15.75" customHeight="1">
      <c r="A17" s="8">
        <v>1800</v>
      </c>
      <c r="B17" s="207" t="s">
        <v>49</v>
      </c>
      <c r="C17" s="203">
        <f>G137</f>
        <v>0</v>
      </c>
      <c r="D17" s="23">
        <f>H137</f>
        <v>0</v>
      </c>
      <c r="E17" s="23">
        <f>I137</f>
        <v>0</v>
      </c>
      <c r="F17" s="24" t="e">
        <f t="shared" si="0"/>
        <v>#DIV/0!</v>
      </c>
      <c r="G17" s="17"/>
      <c r="H17" s="14"/>
      <c r="I17" s="38"/>
      <c r="J17" s="176" t="s">
        <v>143</v>
      </c>
      <c r="K17" s="39"/>
      <c r="L17" s="15"/>
    </row>
    <row r="18" spans="1:12" ht="15" customHeight="1">
      <c r="A18" s="8">
        <v>2000</v>
      </c>
      <c r="B18" s="207" t="s">
        <v>50</v>
      </c>
      <c r="C18" s="203">
        <f>G142</f>
        <v>0</v>
      </c>
      <c r="D18" s="23">
        <f>H142</f>
        <v>0</v>
      </c>
      <c r="E18" s="23">
        <f>I142</f>
        <v>0</v>
      </c>
      <c r="F18" s="177" t="e">
        <f t="shared" si="0"/>
        <v>#DIV/0!</v>
      </c>
      <c r="G18" s="180" t="s">
        <v>153</v>
      </c>
      <c r="H18" s="181"/>
      <c r="I18" s="178"/>
      <c r="J18" s="40"/>
      <c r="K18" s="39"/>
      <c r="L18" s="15"/>
    </row>
    <row r="19" spans="1:12" ht="15" customHeight="1">
      <c r="A19" s="8">
        <v>2100</v>
      </c>
      <c r="B19" s="207" t="s">
        <v>51</v>
      </c>
      <c r="C19" s="203">
        <f>G150</f>
        <v>0</v>
      </c>
      <c r="D19" s="23">
        <f>H150</f>
        <v>0</v>
      </c>
      <c r="E19" s="23">
        <f>I150</f>
        <v>0</v>
      </c>
      <c r="F19" s="177" t="e">
        <f t="shared" si="0"/>
        <v>#DIV/0!</v>
      </c>
      <c r="G19" s="180" t="s">
        <v>152</v>
      </c>
      <c r="H19" s="181"/>
      <c r="I19" s="178"/>
      <c r="J19" s="40"/>
      <c r="K19" s="39"/>
      <c r="L19" s="15"/>
    </row>
    <row r="20" spans="1:12" ht="15" customHeight="1">
      <c r="A20" s="8">
        <v>2200</v>
      </c>
      <c r="B20" s="207" t="s">
        <v>52</v>
      </c>
      <c r="C20" s="203">
        <f>G157</f>
        <v>0</v>
      </c>
      <c r="D20" s="23">
        <f>H157</f>
        <v>0</v>
      </c>
      <c r="E20" s="23">
        <f>I157</f>
        <v>0</v>
      </c>
      <c r="F20" s="177" t="e">
        <f t="shared" si="0"/>
        <v>#DIV/0!</v>
      </c>
      <c r="G20" s="180" t="s">
        <v>151</v>
      </c>
      <c r="H20" s="181"/>
      <c r="I20" s="178"/>
      <c r="J20" s="40"/>
      <c r="K20" s="39"/>
      <c r="L20" s="15"/>
    </row>
    <row r="21" spans="1:12" ht="15" customHeight="1">
      <c r="A21" s="8">
        <v>2300</v>
      </c>
      <c r="B21" s="207" t="s">
        <v>53</v>
      </c>
      <c r="C21" s="203">
        <f>G163</f>
        <v>0</v>
      </c>
      <c r="D21" s="23">
        <f>H163</f>
        <v>0</v>
      </c>
      <c r="E21" s="23">
        <f>I163</f>
        <v>0</v>
      </c>
      <c r="F21" s="177" t="e">
        <f t="shared" si="0"/>
        <v>#DIV/0!</v>
      </c>
      <c r="G21" s="182" t="s">
        <v>150</v>
      </c>
      <c r="H21" s="181"/>
      <c r="I21" s="179">
        <f>I18+I19+I20</f>
        <v>0</v>
      </c>
      <c r="J21" s="40"/>
      <c r="K21" s="39"/>
      <c r="L21" s="15"/>
    </row>
    <row r="22" spans="1:12" ht="15" customHeight="1">
      <c r="A22" s="8">
        <v>2400</v>
      </c>
      <c r="B22" s="210" t="s">
        <v>54</v>
      </c>
      <c r="C22" s="203">
        <f>G169</f>
        <v>0</v>
      </c>
      <c r="D22" s="23">
        <f>H169</f>
        <v>0</v>
      </c>
      <c r="E22" s="23">
        <f>I169</f>
        <v>0</v>
      </c>
      <c r="F22" s="177" t="e">
        <f t="shared" si="0"/>
        <v>#DIV/0!</v>
      </c>
      <c r="G22" s="183" t="s">
        <v>149</v>
      </c>
      <c r="H22" s="184"/>
      <c r="I22" s="61"/>
      <c r="J22" s="40"/>
      <c r="K22" s="39"/>
      <c r="L22" s="15"/>
    </row>
    <row r="23" spans="1:12" ht="15" customHeight="1">
      <c r="A23" s="8">
        <v>2600</v>
      </c>
      <c r="B23" s="207" t="s">
        <v>55</v>
      </c>
      <c r="C23" s="203">
        <f>G176</f>
        <v>0</v>
      </c>
      <c r="D23" s="23">
        <f>H176</f>
        <v>0</v>
      </c>
      <c r="E23" s="23">
        <f>I176</f>
        <v>0</v>
      </c>
      <c r="F23" s="177" t="e">
        <f t="shared" si="0"/>
        <v>#DIV/0!</v>
      </c>
      <c r="G23" s="183" t="s">
        <v>148</v>
      </c>
      <c r="H23" s="184"/>
      <c r="I23" s="61"/>
      <c r="J23" s="40"/>
      <c r="K23" s="39"/>
      <c r="L23" s="15"/>
    </row>
    <row r="24" spans="1:12" ht="15" customHeight="1">
      <c r="A24" s="8">
        <v>2700</v>
      </c>
      <c r="B24" s="211" t="s">
        <v>82</v>
      </c>
      <c r="C24" s="203">
        <f>G187</f>
        <v>0</v>
      </c>
      <c r="D24" s="23">
        <f>H187</f>
        <v>0</v>
      </c>
      <c r="E24" s="23">
        <f>I187</f>
        <v>0</v>
      </c>
      <c r="F24" s="177" t="e">
        <f t="shared" si="0"/>
        <v>#DIV/0!</v>
      </c>
      <c r="G24" s="183" t="s">
        <v>147</v>
      </c>
      <c r="H24" s="184"/>
      <c r="I24" s="61"/>
      <c r="J24" s="40"/>
      <c r="K24" s="39"/>
      <c r="L24" s="15"/>
    </row>
    <row r="25" spans="1:12" ht="15.75" customHeight="1" thickBot="1">
      <c r="A25" s="8"/>
      <c r="B25" s="200"/>
      <c r="C25" s="212" t="s">
        <v>83</v>
      </c>
      <c r="D25" s="43" t="s">
        <v>26</v>
      </c>
      <c r="E25" s="43" t="s">
        <v>27</v>
      </c>
      <c r="F25" s="177"/>
      <c r="G25" s="183" t="s">
        <v>146</v>
      </c>
      <c r="H25" s="184"/>
      <c r="I25" s="61">
        <f>D30</f>
        <v>0</v>
      </c>
      <c r="J25" s="40"/>
      <c r="K25" s="39"/>
      <c r="L25" s="15"/>
    </row>
    <row r="26" spans="1:12" ht="15.75" customHeight="1" thickBot="1">
      <c r="A26" s="8"/>
      <c r="B26" s="215" t="s">
        <v>84</v>
      </c>
      <c r="C26" s="213">
        <f>SUM(C6:C10)</f>
        <v>0</v>
      </c>
      <c r="D26" s="45">
        <f>SUM(D6:D10)</f>
        <v>0</v>
      </c>
      <c r="E26" s="45">
        <f>SUM(E6:E10)</f>
        <v>0</v>
      </c>
      <c r="F26" s="177" t="e">
        <f>E26/$E$30</f>
        <v>#DIV/0!</v>
      </c>
      <c r="G26" s="185" t="s">
        <v>85</v>
      </c>
      <c r="H26" s="184"/>
      <c r="I26" s="61"/>
      <c r="J26" s="40"/>
      <c r="K26" s="39"/>
      <c r="L26" s="15"/>
    </row>
    <row r="27" spans="1:12" ht="15.75" customHeight="1" thickBot="1">
      <c r="A27" s="44"/>
      <c r="B27" s="214" t="s">
        <v>86</v>
      </c>
      <c r="C27" s="47">
        <f>SUM(C11:C24)</f>
        <v>0</v>
      </c>
      <c r="D27" s="47">
        <f>SUM(D11:D24)</f>
        <v>0</v>
      </c>
      <c r="E27" s="48">
        <f>SUM(E11:E24)</f>
        <v>0</v>
      </c>
      <c r="F27" s="177" t="e">
        <f>E27/$E$30</f>
        <v>#DIV/0!</v>
      </c>
      <c r="G27" s="185" t="s">
        <v>87</v>
      </c>
      <c r="H27" s="184"/>
      <c r="I27" s="61"/>
      <c r="J27" s="40"/>
      <c r="K27" s="39"/>
      <c r="L27" s="15"/>
    </row>
    <row r="28" spans="1:12" ht="15.75" customHeight="1" thickBot="1">
      <c r="A28" s="44"/>
      <c r="B28" s="49" t="s">
        <v>88</v>
      </c>
      <c r="C28" s="50">
        <f>E28-D28</f>
        <v>0</v>
      </c>
      <c r="D28" s="50">
        <v>0</v>
      </c>
      <c r="E28" s="50">
        <f>((E27+E26))*0.1</f>
        <v>0</v>
      </c>
      <c r="F28" s="177" t="e">
        <f t="shared" ref="F28:F29" si="1">E28/$E$30</f>
        <v>#DIV/0!</v>
      </c>
      <c r="G28" s="185" t="s">
        <v>89</v>
      </c>
      <c r="H28" s="184"/>
      <c r="I28" s="61"/>
      <c r="J28" s="40"/>
      <c r="K28" s="39"/>
      <c r="L28" s="15"/>
    </row>
    <row r="29" spans="1:12" ht="15.75" customHeight="1" thickBot="1">
      <c r="A29" s="44"/>
      <c r="B29" s="51" t="s">
        <v>90</v>
      </c>
      <c r="C29" s="45">
        <f>E29-D29</f>
        <v>0</v>
      </c>
      <c r="D29" s="45">
        <v>0</v>
      </c>
      <c r="E29" s="45">
        <f>((E26+E27)*0.075)</f>
        <v>0</v>
      </c>
      <c r="F29" s="177" t="e">
        <f t="shared" si="1"/>
        <v>#DIV/0!</v>
      </c>
      <c r="G29" s="187" t="s">
        <v>91</v>
      </c>
      <c r="H29" s="188"/>
      <c r="I29" s="119"/>
      <c r="J29" s="40"/>
      <c r="K29" s="39"/>
      <c r="L29" s="15"/>
    </row>
    <row r="30" spans="1:12" ht="15.75" customHeight="1" thickBot="1">
      <c r="A30" s="44"/>
      <c r="B30" s="46" t="s">
        <v>92</v>
      </c>
      <c r="C30" s="52">
        <f>C29+C28+C27+C26</f>
        <v>0</v>
      </c>
      <c r="D30" s="52">
        <f>SUM(D26:D29)</f>
        <v>0</v>
      </c>
      <c r="E30" s="52">
        <f>E29+E28+E27+E26</f>
        <v>0</v>
      </c>
      <c r="F30" s="186" t="e">
        <f>E30/$E$30</f>
        <v>#DIV/0!</v>
      </c>
      <c r="G30" s="190" t="s">
        <v>93</v>
      </c>
      <c r="H30" s="191"/>
      <c r="I30" s="194">
        <f>SUM(I21:I29)</f>
        <v>0</v>
      </c>
      <c r="J30" s="192"/>
      <c r="K30" s="53"/>
      <c r="L30" s="15"/>
    </row>
    <row r="31" spans="1:12" ht="15" customHeight="1">
      <c r="A31" s="8"/>
      <c r="B31" s="54"/>
      <c r="C31" s="36"/>
      <c r="D31" s="36"/>
      <c r="E31" s="36"/>
      <c r="F31" s="55"/>
      <c r="G31" s="41"/>
      <c r="H31" s="189" t="s">
        <v>94</v>
      </c>
      <c r="I31" s="193">
        <f>I30-E30</f>
        <v>0</v>
      </c>
      <c r="J31" s="39"/>
      <c r="K31" s="53"/>
      <c r="L31" s="15"/>
    </row>
    <row r="32" spans="1:12" ht="15" customHeight="1">
      <c r="A32" s="8"/>
      <c r="B32" s="56"/>
      <c r="C32" s="14"/>
      <c r="D32" s="14"/>
      <c r="E32" s="14"/>
      <c r="F32" s="14"/>
      <c r="G32" s="14"/>
      <c r="H32" s="55"/>
      <c r="I32" s="55"/>
      <c r="J32" s="53"/>
      <c r="K32" s="53"/>
      <c r="L32" s="15"/>
    </row>
    <row r="33" spans="1:12" ht="15" customHeight="1">
      <c r="A33" s="8"/>
      <c r="B33" s="57"/>
      <c r="C33" s="37"/>
      <c r="D33" s="37"/>
      <c r="E33" s="37"/>
      <c r="F33" s="37"/>
      <c r="G33" s="58"/>
      <c r="H33" s="58"/>
      <c r="I33" s="58"/>
      <c r="J33" s="53"/>
      <c r="K33" s="53"/>
      <c r="L33" s="15"/>
    </row>
    <row r="34" spans="1:12" ht="15" customHeight="1">
      <c r="A34" s="59">
        <v>0</v>
      </c>
      <c r="B34" s="161" t="s">
        <v>95</v>
      </c>
      <c r="C34" s="60" t="s">
        <v>96</v>
      </c>
      <c r="D34" s="60" t="s">
        <v>97</v>
      </c>
      <c r="E34" s="60" t="s">
        <v>98</v>
      </c>
      <c r="F34" s="60" t="s">
        <v>99</v>
      </c>
      <c r="G34" s="60" t="s">
        <v>83</v>
      </c>
      <c r="H34" s="60" t="s">
        <v>100</v>
      </c>
      <c r="I34" s="195" t="s">
        <v>27</v>
      </c>
      <c r="J34" s="196" t="s">
        <v>101</v>
      </c>
      <c r="K34" s="53"/>
      <c r="L34" s="15"/>
    </row>
    <row r="35" spans="1:12" ht="15" customHeight="1">
      <c r="A35" s="8"/>
      <c r="B35" s="162"/>
      <c r="C35" s="60" t="s">
        <v>102</v>
      </c>
      <c r="D35" s="60" t="s">
        <v>103</v>
      </c>
      <c r="E35" s="60" t="s">
        <v>98</v>
      </c>
      <c r="F35" s="60" t="s">
        <v>104</v>
      </c>
      <c r="G35" s="60" t="s">
        <v>32</v>
      </c>
      <c r="H35" s="60" t="s">
        <v>33</v>
      </c>
      <c r="I35" s="60" t="s">
        <v>34</v>
      </c>
      <c r="J35" s="39"/>
      <c r="K35" s="53"/>
      <c r="L35" s="15"/>
    </row>
    <row r="36" spans="1:12" ht="15" customHeight="1">
      <c r="A36" s="62">
        <v>1</v>
      </c>
      <c r="B36" s="163" t="s">
        <v>105</v>
      </c>
      <c r="C36" s="42"/>
      <c r="D36" s="63"/>
      <c r="E36" s="42"/>
      <c r="F36" s="42"/>
      <c r="G36" s="42">
        <f>(C36*E36*F36)-H36</f>
        <v>0</v>
      </c>
      <c r="H36" s="42"/>
      <c r="I36" s="42">
        <f>SUM(E36*F36)*C36</f>
        <v>0</v>
      </c>
      <c r="J36" s="39"/>
      <c r="K36" s="53"/>
      <c r="L36" s="15"/>
    </row>
    <row r="37" spans="1:12" ht="15" customHeight="1">
      <c r="A37" s="62">
        <v>2</v>
      </c>
      <c r="B37" s="163" t="s">
        <v>106</v>
      </c>
      <c r="C37" s="42"/>
      <c r="D37" s="64"/>
      <c r="E37" s="42"/>
      <c r="F37" s="42"/>
      <c r="G37" s="42">
        <f>(C37*E37*F37)-H37</f>
        <v>0</v>
      </c>
      <c r="H37" s="42"/>
      <c r="I37" s="42">
        <f>SUM(E37*F37)*C37</f>
        <v>0</v>
      </c>
      <c r="J37" s="39"/>
      <c r="K37" s="53"/>
      <c r="L37" s="15"/>
    </row>
    <row r="38" spans="1:12" ht="15" customHeight="1">
      <c r="A38" s="62">
        <v>3</v>
      </c>
      <c r="B38" s="163" t="s">
        <v>107</v>
      </c>
      <c r="C38" s="42"/>
      <c r="D38" s="64"/>
      <c r="E38" s="42"/>
      <c r="F38" s="42"/>
      <c r="G38" s="42">
        <f>(C38*E38*F38)-H38</f>
        <v>0</v>
      </c>
      <c r="H38" s="42"/>
      <c r="I38" s="42">
        <f>SUM(E38*F38)*C38</f>
        <v>0</v>
      </c>
      <c r="J38" s="39"/>
      <c r="K38" s="53"/>
      <c r="L38" s="15"/>
    </row>
    <row r="39" spans="1:12" ht="15" customHeight="1">
      <c r="A39" s="62">
        <v>4</v>
      </c>
      <c r="B39" s="163" t="s">
        <v>108</v>
      </c>
      <c r="C39" s="42"/>
      <c r="D39" s="64"/>
      <c r="E39" s="42"/>
      <c r="F39" s="42"/>
      <c r="G39" s="42">
        <f>(C39*E39*F39)-H39</f>
        <v>0</v>
      </c>
      <c r="H39" s="42"/>
      <c r="I39" s="42">
        <f>SUM(E39*F39)*C39</f>
        <v>0</v>
      </c>
      <c r="J39" s="39"/>
      <c r="K39" s="53"/>
      <c r="L39" s="15"/>
    </row>
    <row r="40" spans="1:12" ht="15.75" customHeight="1">
      <c r="A40" s="62">
        <v>5</v>
      </c>
      <c r="B40" s="163" t="s">
        <v>109</v>
      </c>
      <c r="C40" s="42"/>
      <c r="D40" s="64"/>
      <c r="E40" s="65"/>
      <c r="F40" s="65"/>
      <c r="G40" s="65">
        <f>(C40*E40*F40)-H40</f>
        <v>0</v>
      </c>
      <c r="H40" s="65"/>
      <c r="I40" s="65">
        <f>SUM(E40*F40)*C40</f>
        <v>0</v>
      </c>
      <c r="J40" s="39"/>
      <c r="K40" s="53"/>
      <c r="L40" s="15"/>
    </row>
    <row r="41" spans="1:12" ht="15.75" customHeight="1">
      <c r="A41" s="8"/>
      <c r="B41" s="164"/>
      <c r="C41" s="66"/>
      <c r="D41" s="67"/>
      <c r="E41" s="68" t="s">
        <v>110</v>
      </c>
      <c r="F41" s="69" t="s">
        <v>111</v>
      </c>
      <c r="G41" s="70">
        <f>SUM(G36:G40)</f>
        <v>0</v>
      </c>
      <c r="H41" s="70">
        <f>SUM(H36:H40)</f>
        <v>0</v>
      </c>
      <c r="I41" s="71">
        <f>SUM(I36:I40)</f>
        <v>0</v>
      </c>
      <c r="J41" s="39"/>
      <c r="K41" s="53"/>
      <c r="L41" s="15"/>
    </row>
    <row r="42" spans="1:12" ht="15" customHeight="1">
      <c r="A42" s="8"/>
      <c r="B42" s="165"/>
      <c r="C42" s="58"/>
      <c r="D42" s="72"/>
      <c r="E42" s="73"/>
      <c r="F42" s="73"/>
      <c r="G42" s="73"/>
      <c r="H42" s="73"/>
      <c r="I42" s="73"/>
      <c r="J42" s="53"/>
      <c r="K42" s="53"/>
      <c r="L42" s="15"/>
    </row>
    <row r="43" spans="1:12" ht="15" customHeight="1">
      <c r="A43" s="74">
        <v>100</v>
      </c>
      <c r="B43" s="161" t="s">
        <v>112</v>
      </c>
      <c r="C43" s="60" t="s">
        <v>96</v>
      </c>
      <c r="D43" s="60" t="s">
        <v>97</v>
      </c>
      <c r="E43" s="60" t="s">
        <v>98</v>
      </c>
      <c r="F43" s="60" t="s">
        <v>99</v>
      </c>
      <c r="G43" s="60" t="s">
        <v>83</v>
      </c>
      <c r="H43" s="60" t="s">
        <v>100</v>
      </c>
      <c r="I43" s="60" t="s">
        <v>27</v>
      </c>
      <c r="J43" s="75"/>
      <c r="K43" s="53"/>
      <c r="L43" s="15"/>
    </row>
    <row r="44" spans="1:12" ht="15" customHeight="1">
      <c r="A44" s="76"/>
      <c r="B44" s="162"/>
      <c r="C44" s="60" t="s">
        <v>102</v>
      </c>
      <c r="D44" s="60" t="s">
        <v>103</v>
      </c>
      <c r="E44" s="60" t="s">
        <v>98</v>
      </c>
      <c r="F44" s="60" t="s">
        <v>104</v>
      </c>
      <c r="G44" s="60" t="s">
        <v>32</v>
      </c>
      <c r="H44" s="60" t="s">
        <v>33</v>
      </c>
      <c r="I44" s="60" t="s">
        <v>34</v>
      </c>
      <c r="J44" s="75"/>
      <c r="K44" s="53"/>
      <c r="L44" s="15"/>
    </row>
    <row r="45" spans="1:12" ht="15" customHeight="1">
      <c r="A45" s="8">
        <v>103</v>
      </c>
      <c r="B45" s="166" t="s">
        <v>113</v>
      </c>
      <c r="C45" s="42"/>
      <c r="D45" s="64"/>
      <c r="E45" s="42"/>
      <c r="F45" s="42"/>
      <c r="G45" s="42">
        <f>(C45*E45*F45)-H45</f>
        <v>0</v>
      </c>
      <c r="H45" s="42"/>
      <c r="I45" s="42">
        <f>SUM(E45*F45)*C45</f>
        <v>0</v>
      </c>
      <c r="J45" s="39"/>
      <c r="K45" s="53"/>
      <c r="L45" s="15"/>
    </row>
    <row r="46" spans="1:12" ht="15" customHeight="1">
      <c r="A46" s="8">
        <v>102</v>
      </c>
      <c r="B46" s="166" t="s">
        <v>114</v>
      </c>
      <c r="C46" s="42"/>
      <c r="D46" s="64"/>
      <c r="E46" s="42"/>
      <c r="F46" s="42"/>
      <c r="G46" s="42">
        <f>(C46*E46*F46)-H46</f>
        <v>0</v>
      </c>
      <c r="H46" s="42"/>
      <c r="I46" s="42">
        <f>SUM(E46*F46)*C46</f>
        <v>0</v>
      </c>
      <c r="J46" s="39"/>
      <c r="K46" s="53"/>
      <c r="L46" s="15"/>
    </row>
    <row r="47" spans="1:12" ht="15" customHeight="1">
      <c r="A47" s="8">
        <v>104</v>
      </c>
      <c r="B47" s="166" t="s">
        <v>115</v>
      </c>
      <c r="C47" s="42"/>
      <c r="D47" s="64"/>
      <c r="E47" s="42"/>
      <c r="F47" s="42"/>
      <c r="G47" s="42">
        <f t="shared" ref="G47:G48" si="2">(C47*E47*F47)-H47</f>
        <v>0</v>
      </c>
      <c r="H47" s="42"/>
      <c r="I47" s="42">
        <f>SUM(E47*F47)*C47</f>
        <v>0</v>
      </c>
      <c r="J47" s="39"/>
      <c r="K47" s="53"/>
      <c r="L47" s="15"/>
    </row>
    <row r="48" spans="1:12" ht="15.75" customHeight="1" thickBot="1">
      <c r="A48" s="8">
        <v>105</v>
      </c>
      <c r="B48" s="166" t="s">
        <v>116</v>
      </c>
      <c r="C48" s="42"/>
      <c r="D48" s="64"/>
      <c r="E48" s="65"/>
      <c r="F48" s="65"/>
      <c r="G48" s="42">
        <f t="shared" si="2"/>
        <v>0</v>
      </c>
      <c r="H48" s="65"/>
      <c r="I48" s="65">
        <f>SUM(E48*F48)*C48</f>
        <v>0</v>
      </c>
      <c r="J48" s="39"/>
      <c r="K48" s="53"/>
      <c r="L48" s="15"/>
    </row>
    <row r="49" spans="1:12" ht="15.75" customHeight="1" thickBot="1">
      <c r="A49" s="8"/>
      <c r="B49" s="78"/>
      <c r="C49" s="55"/>
      <c r="D49" s="79"/>
      <c r="E49" s="80">
        <v>100</v>
      </c>
      <c r="F49" s="81" t="s">
        <v>111</v>
      </c>
      <c r="G49" s="70">
        <f>SUM(G45:G48)</f>
        <v>0</v>
      </c>
      <c r="H49" s="70">
        <f>SUM(H45:H48)</f>
        <v>0</v>
      </c>
      <c r="I49" s="70">
        <f>SUM(I45:I48)</f>
        <v>0</v>
      </c>
      <c r="J49" s="82"/>
      <c r="K49" s="53"/>
      <c r="L49" s="15"/>
    </row>
    <row r="50" spans="1:12" ht="15" customHeight="1">
      <c r="A50" s="8"/>
      <c r="B50" s="57"/>
      <c r="C50" s="37"/>
      <c r="D50" s="58"/>
      <c r="E50" s="83"/>
      <c r="F50" s="73"/>
      <c r="G50" s="84"/>
      <c r="H50" s="73"/>
      <c r="I50" s="85"/>
      <c r="J50" s="53"/>
      <c r="K50" s="53"/>
      <c r="L50" s="15"/>
    </row>
    <row r="51" spans="1:12" ht="15" customHeight="1">
      <c r="A51" s="86">
        <v>200</v>
      </c>
      <c r="B51" s="87" t="s">
        <v>145</v>
      </c>
      <c r="C51" s="60" t="s">
        <v>96</v>
      </c>
      <c r="D51" s="60" t="s">
        <v>103</v>
      </c>
      <c r="E51" s="60" t="s">
        <v>98</v>
      </c>
      <c r="F51" s="60" t="s">
        <v>99</v>
      </c>
      <c r="G51" s="60" t="s">
        <v>83</v>
      </c>
      <c r="H51" s="60" t="s">
        <v>100</v>
      </c>
      <c r="I51" s="60" t="s">
        <v>27</v>
      </c>
      <c r="J51" s="39"/>
      <c r="K51" s="53"/>
      <c r="L51" s="15"/>
    </row>
    <row r="52" spans="1:12" ht="15" customHeight="1">
      <c r="A52" s="76"/>
      <c r="B52" s="175" t="s">
        <v>144</v>
      </c>
      <c r="C52" s="60" t="s">
        <v>102</v>
      </c>
      <c r="D52" s="88"/>
      <c r="E52" s="60" t="s">
        <v>98</v>
      </c>
      <c r="F52" s="60" t="s">
        <v>104</v>
      </c>
      <c r="G52" s="60" t="s">
        <v>32</v>
      </c>
      <c r="H52" s="60" t="s">
        <v>33</v>
      </c>
      <c r="I52" s="60" t="s">
        <v>34</v>
      </c>
      <c r="J52" s="39"/>
      <c r="K52" s="53"/>
      <c r="L52" s="15"/>
    </row>
    <row r="53" spans="1:12" ht="15" customHeight="1">
      <c r="A53" s="8">
        <v>201</v>
      </c>
      <c r="B53" s="77" t="s">
        <v>81</v>
      </c>
      <c r="C53" s="42"/>
      <c r="D53" s="64"/>
      <c r="E53" s="42"/>
      <c r="F53" s="42"/>
      <c r="G53" s="42"/>
      <c r="H53" s="42"/>
      <c r="I53" s="42">
        <f>SUM(E53*F53)*C53</f>
        <v>0</v>
      </c>
      <c r="J53" s="89"/>
      <c r="K53" s="39"/>
      <c r="L53" s="15"/>
    </row>
    <row r="54" spans="1:12" ht="15" customHeight="1">
      <c r="A54" s="8">
        <v>202</v>
      </c>
      <c r="B54" s="77" t="s">
        <v>0</v>
      </c>
      <c r="C54" s="42"/>
      <c r="D54" s="64"/>
      <c r="E54" s="42"/>
      <c r="F54" s="42"/>
      <c r="G54" s="42">
        <f>(C54*E54*F54)-H54</f>
        <v>0</v>
      </c>
      <c r="H54" s="42"/>
      <c r="I54" s="42">
        <f>SUM(E54*F54)*C54</f>
        <v>0</v>
      </c>
      <c r="J54" s="39"/>
      <c r="K54" s="53"/>
      <c r="L54" s="15"/>
    </row>
    <row r="55" spans="1:12" ht="15" customHeight="1">
      <c r="A55" s="8">
        <v>203</v>
      </c>
      <c r="B55" s="77" t="s">
        <v>1</v>
      </c>
      <c r="C55" s="42"/>
      <c r="D55" s="64"/>
      <c r="E55" s="42"/>
      <c r="F55" s="42"/>
      <c r="G55" s="42">
        <f>(C55*E55*F55)-H55</f>
        <v>0</v>
      </c>
      <c r="H55" s="42"/>
      <c r="I55" s="42">
        <f>SUM(E55*F55)*C55</f>
        <v>0</v>
      </c>
      <c r="J55" s="39"/>
      <c r="K55" s="53"/>
      <c r="L55" s="15"/>
    </row>
    <row r="56" spans="1:12" ht="15.75" customHeight="1">
      <c r="A56" s="8">
        <v>203</v>
      </c>
      <c r="B56" s="77" t="s">
        <v>2</v>
      </c>
      <c r="C56" s="42"/>
      <c r="D56" s="64"/>
      <c r="E56" s="65"/>
      <c r="F56" s="65"/>
      <c r="G56" s="65">
        <f>(C56*E56*F56)-H56</f>
        <v>0</v>
      </c>
      <c r="H56" s="65"/>
      <c r="I56" s="65">
        <f>SUM(E56*F56)*C56</f>
        <v>0</v>
      </c>
      <c r="J56" s="39"/>
      <c r="K56" s="53"/>
      <c r="L56" s="15"/>
    </row>
    <row r="57" spans="1:12" ht="15.75" customHeight="1">
      <c r="A57" s="8"/>
      <c r="B57" s="78"/>
      <c r="C57" s="55"/>
      <c r="D57" s="79"/>
      <c r="E57" s="80">
        <v>200</v>
      </c>
      <c r="F57" s="81" t="s">
        <v>111</v>
      </c>
      <c r="G57" s="70">
        <f>SUM(G53:G56)</f>
        <v>0</v>
      </c>
      <c r="H57" s="70">
        <f>SUM(H53:H56)</f>
        <v>0</v>
      </c>
      <c r="I57" s="70">
        <f>SUM(I53:I56)</f>
        <v>0</v>
      </c>
      <c r="J57" s="82"/>
      <c r="K57" s="53"/>
      <c r="L57" s="15"/>
    </row>
    <row r="58" spans="1:12" ht="15" customHeight="1">
      <c r="A58" s="8"/>
      <c r="B58" s="57"/>
      <c r="C58" s="37"/>
      <c r="D58" s="58"/>
      <c r="E58" s="90"/>
      <c r="F58" s="90"/>
      <c r="G58" s="90"/>
      <c r="H58" s="90"/>
      <c r="I58" s="90"/>
      <c r="J58" s="53"/>
      <c r="K58" s="53"/>
      <c r="L58" s="15"/>
    </row>
    <row r="59" spans="1:12" ht="15" customHeight="1">
      <c r="A59" s="91">
        <v>400</v>
      </c>
      <c r="B59" s="87" t="s">
        <v>39</v>
      </c>
      <c r="C59" s="60" t="s">
        <v>96</v>
      </c>
      <c r="D59" s="60" t="s">
        <v>97</v>
      </c>
      <c r="E59" s="60" t="s">
        <v>98</v>
      </c>
      <c r="F59" s="60" t="s">
        <v>99</v>
      </c>
      <c r="G59" s="60" t="s">
        <v>83</v>
      </c>
      <c r="H59" s="60" t="s">
        <v>100</v>
      </c>
      <c r="I59" s="60" t="s">
        <v>27</v>
      </c>
      <c r="J59" s="39"/>
      <c r="K59" s="53"/>
      <c r="L59" s="15"/>
    </row>
    <row r="60" spans="1:12" ht="15" customHeight="1">
      <c r="A60" s="8"/>
      <c r="B60" s="167" t="s">
        <v>3</v>
      </c>
      <c r="C60" s="60" t="s">
        <v>102</v>
      </c>
      <c r="D60" s="60" t="s">
        <v>103</v>
      </c>
      <c r="E60" s="60" t="s">
        <v>98</v>
      </c>
      <c r="F60" s="60" t="s">
        <v>104</v>
      </c>
      <c r="G60" s="60" t="s">
        <v>32</v>
      </c>
      <c r="H60" s="60" t="s">
        <v>33</v>
      </c>
      <c r="I60" s="60" t="s">
        <v>34</v>
      </c>
      <c r="J60" s="39"/>
      <c r="K60" s="53"/>
      <c r="L60" s="15"/>
    </row>
    <row r="61" spans="1:12" ht="15.75" customHeight="1">
      <c r="A61" s="76">
        <v>401</v>
      </c>
      <c r="B61" s="166" t="s">
        <v>4</v>
      </c>
      <c r="C61" s="42"/>
      <c r="D61" s="64"/>
      <c r="E61" s="42"/>
      <c r="F61" s="42"/>
      <c r="G61" s="42">
        <f>(C61*E61*F61)-H61</f>
        <v>0</v>
      </c>
      <c r="H61" s="42"/>
      <c r="I61" s="42">
        <f>SUM(E61*F61)*C61</f>
        <v>0</v>
      </c>
      <c r="J61" s="39"/>
      <c r="K61" s="53"/>
      <c r="L61" s="15"/>
    </row>
    <row r="62" spans="1:12" ht="15.75" customHeight="1">
      <c r="A62" s="8">
        <v>402</v>
      </c>
      <c r="B62" s="166" t="s">
        <v>5</v>
      </c>
      <c r="C62" s="42"/>
      <c r="D62" s="63"/>
      <c r="E62" s="65"/>
      <c r="F62" s="65"/>
      <c r="G62" s="65">
        <f>(C62*E62*F62)-H62</f>
        <v>0</v>
      </c>
      <c r="H62" s="65"/>
      <c r="I62" s="65">
        <f>SUM(E62*F62)*C62</f>
        <v>0</v>
      </c>
      <c r="J62" s="39"/>
      <c r="K62" s="53"/>
      <c r="L62" s="15"/>
    </row>
    <row r="63" spans="1:12" ht="15.75" customHeight="1">
      <c r="A63" s="8"/>
      <c r="B63" s="164"/>
      <c r="C63" s="66"/>
      <c r="D63" s="79"/>
      <c r="E63" s="92">
        <v>400</v>
      </c>
      <c r="F63" s="93" t="s">
        <v>111</v>
      </c>
      <c r="G63" s="70">
        <f>SUM(G61:G62)</f>
        <v>0</v>
      </c>
      <c r="H63" s="70">
        <f>SUM(H61:H62)</f>
        <v>0</v>
      </c>
      <c r="I63" s="70">
        <f>SUM(I61:I62)</f>
        <v>0</v>
      </c>
      <c r="J63" s="82"/>
      <c r="K63" s="53"/>
      <c r="L63" s="15"/>
    </row>
    <row r="64" spans="1:12" ht="15" customHeight="1">
      <c r="A64" s="8"/>
      <c r="B64" s="168"/>
      <c r="C64" s="37"/>
      <c r="D64" s="37"/>
      <c r="E64" s="83"/>
      <c r="F64" s="83"/>
      <c r="G64" s="94"/>
      <c r="H64" s="73"/>
      <c r="I64" s="83"/>
      <c r="J64" s="53"/>
      <c r="K64" s="53"/>
      <c r="L64" s="15"/>
    </row>
    <row r="65" spans="1:12" ht="15" customHeight="1">
      <c r="A65" s="86">
        <v>500</v>
      </c>
      <c r="B65" s="169" t="s">
        <v>6</v>
      </c>
      <c r="C65" s="60" t="s">
        <v>96</v>
      </c>
      <c r="D65" s="60" t="s">
        <v>97</v>
      </c>
      <c r="E65" s="60" t="s">
        <v>98</v>
      </c>
      <c r="F65" s="60" t="s">
        <v>99</v>
      </c>
      <c r="G65" s="60" t="s">
        <v>83</v>
      </c>
      <c r="H65" s="60" t="s">
        <v>100</v>
      </c>
      <c r="I65" s="60" t="s">
        <v>27</v>
      </c>
      <c r="J65" s="39"/>
      <c r="K65" s="53"/>
      <c r="L65" s="15"/>
    </row>
    <row r="66" spans="1:12" ht="15" customHeight="1">
      <c r="A66" s="8"/>
      <c r="B66" s="170" t="s">
        <v>7</v>
      </c>
      <c r="C66" s="95" t="s">
        <v>102</v>
      </c>
      <c r="D66" s="60" t="s">
        <v>103</v>
      </c>
      <c r="E66" s="60" t="s">
        <v>98</v>
      </c>
      <c r="F66" s="60" t="s">
        <v>104</v>
      </c>
      <c r="G66" s="60" t="s">
        <v>8</v>
      </c>
      <c r="H66" s="60" t="s">
        <v>33</v>
      </c>
      <c r="I66" s="60" t="s">
        <v>34</v>
      </c>
      <c r="J66" s="39"/>
      <c r="K66" s="53"/>
      <c r="L66" s="15"/>
    </row>
    <row r="67" spans="1:12" ht="15" customHeight="1">
      <c r="A67" s="8">
        <v>501</v>
      </c>
      <c r="B67" s="77" t="s">
        <v>9</v>
      </c>
      <c r="C67" s="42"/>
      <c r="D67" s="64"/>
      <c r="E67" s="42"/>
      <c r="F67" s="42"/>
      <c r="G67" s="42">
        <f>(C67*E67*F67)-H67</f>
        <v>0</v>
      </c>
      <c r="H67" s="42"/>
      <c r="I67" s="42"/>
      <c r="J67" s="39"/>
      <c r="K67" s="53"/>
      <c r="L67" s="15"/>
    </row>
    <row r="68" spans="1:12" ht="15" customHeight="1">
      <c r="A68" s="8">
        <v>502</v>
      </c>
      <c r="B68" s="96"/>
      <c r="C68" s="42"/>
      <c r="D68" s="64"/>
      <c r="E68" s="42"/>
      <c r="F68" s="42"/>
      <c r="G68" s="42">
        <f>(C68*E68*F68)-H68</f>
        <v>0</v>
      </c>
      <c r="H68" s="42"/>
      <c r="I68" s="42">
        <f>SUM(E68*F68)*C68</f>
        <v>0</v>
      </c>
      <c r="J68" s="39"/>
      <c r="K68" s="53"/>
      <c r="L68" s="15"/>
    </row>
    <row r="69" spans="1:12" ht="15" customHeight="1">
      <c r="A69" s="8">
        <v>503</v>
      </c>
      <c r="B69" s="96" t="s">
        <v>80</v>
      </c>
      <c r="C69" s="42"/>
      <c r="D69" s="64"/>
      <c r="E69" s="42"/>
      <c r="F69" s="42"/>
      <c r="G69" s="42">
        <f>(C69*E69*F69)-H69</f>
        <v>0</v>
      </c>
      <c r="H69" s="42"/>
      <c r="I69" s="42">
        <f>SUM(E69*F69)*C69</f>
        <v>0</v>
      </c>
      <c r="J69" s="39"/>
      <c r="K69" s="53"/>
      <c r="L69" s="15"/>
    </row>
    <row r="70" spans="1:12" ht="15" customHeight="1">
      <c r="A70" s="8">
        <v>504</v>
      </c>
      <c r="B70" s="96"/>
      <c r="C70" s="42"/>
      <c r="D70" s="64"/>
      <c r="E70" s="42"/>
      <c r="F70" s="42"/>
      <c r="G70" s="42">
        <f>(C70*E70*F70)-H70</f>
        <v>0</v>
      </c>
      <c r="H70" s="42"/>
      <c r="I70" s="42">
        <f>SUM(E70*F70)*C70</f>
        <v>0</v>
      </c>
      <c r="J70" s="39"/>
      <c r="K70" s="53"/>
      <c r="L70" s="15"/>
    </row>
    <row r="71" spans="1:12" ht="15.75" customHeight="1">
      <c r="A71" s="8">
        <v>505</v>
      </c>
      <c r="B71" s="96"/>
      <c r="C71" s="42"/>
      <c r="D71" s="64"/>
      <c r="E71" s="65"/>
      <c r="F71" s="65"/>
      <c r="G71" s="65">
        <f>(C71*E71*F71)-H71</f>
        <v>0</v>
      </c>
      <c r="H71" s="65"/>
      <c r="I71" s="65">
        <f>SUM(E71*F71)*C71</f>
        <v>0</v>
      </c>
      <c r="J71" s="39"/>
      <c r="K71" s="53"/>
      <c r="L71" s="15"/>
    </row>
    <row r="72" spans="1:12" ht="15.75" customHeight="1">
      <c r="A72" s="97"/>
      <c r="B72" s="78"/>
      <c r="C72" s="55"/>
      <c r="D72" s="98"/>
      <c r="E72" s="99">
        <v>500</v>
      </c>
      <c r="F72" s="100" t="s">
        <v>111</v>
      </c>
      <c r="G72" s="101">
        <f>SUM(G67:G71)</f>
        <v>0</v>
      </c>
      <c r="H72" s="102">
        <f>SUM(H67:H71)</f>
        <v>0</v>
      </c>
      <c r="I72" s="101">
        <f>SUM(I67:I71)</f>
        <v>0</v>
      </c>
      <c r="J72" s="82"/>
      <c r="K72" s="53"/>
      <c r="L72" s="15"/>
    </row>
    <row r="73" spans="1:12" ht="15" customHeight="1">
      <c r="A73" s="8"/>
      <c r="B73" s="57"/>
      <c r="C73" s="37"/>
      <c r="D73" s="58"/>
      <c r="E73" s="83"/>
      <c r="F73" s="103"/>
      <c r="G73" s="84"/>
      <c r="H73" s="73"/>
      <c r="I73" s="84"/>
      <c r="J73" s="53"/>
      <c r="K73" s="53"/>
      <c r="L73" s="15"/>
    </row>
    <row r="74" spans="1:12" ht="15" customHeight="1">
      <c r="A74" s="86">
        <v>600</v>
      </c>
      <c r="B74" s="104" t="s">
        <v>41</v>
      </c>
      <c r="C74" s="60" t="s">
        <v>96</v>
      </c>
      <c r="D74" s="60" t="s">
        <v>97</v>
      </c>
      <c r="E74" s="60" t="s">
        <v>98</v>
      </c>
      <c r="F74" s="60" t="s">
        <v>99</v>
      </c>
      <c r="G74" s="60" t="s">
        <v>83</v>
      </c>
      <c r="H74" s="60" t="s">
        <v>100</v>
      </c>
      <c r="I74" s="60" t="s">
        <v>27</v>
      </c>
      <c r="J74" s="39"/>
      <c r="K74" s="53"/>
      <c r="L74" s="15"/>
    </row>
    <row r="75" spans="1:12" ht="15" customHeight="1">
      <c r="A75" s="8"/>
      <c r="B75" s="61"/>
      <c r="C75" s="60" t="s">
        <v>102</v>
      </c>
      <c r="D75" s="60" t="s">
        <v>103</v>
      </c>
      <c r="E75" s="60" t="s">
        <v>98</v>
      </c>
      <c r="F75" s="60" t="s">
        <v>104</v>
      </c>
      <c r="G75" s="60" t="s">
        <v>32</v>
      </c>
      <c r="H75" s="60" t="s">
        <v>33</v>
      </c>
      <c r="I75" s="60" t="s">
        <v>34</v>
      </c>
      <c r="J75" s="39"/>
      <c r="K75" s="53"/>
      <c r="L75" s="15"/>
    </row>
    <row r="76" spans="1:12" ht="15" customHeight="1">
      <c r="A76" s="8">
        <v>601</v>
      </c>
      <c r="B76" s="77" t="s">
        <v>10</v>
      </c>
      <c r="C76" s="42"/>
      <c r="D76" s="64"/>
      <c r="E76" s="42"/>
      <c r="F76" s="42"/>
      <c r="G76" s="42">
        <f t="shared" ref="G76:G82" si="3">(C76*E76*F76)-H76</f>
        <v>0</v>
      </c>
      <c r="H76" s="42"/>
      <c r="I76" s="42">
        <f t="shared" ref="I76:I83" si="4">SUM(E76*F76)*C76</f>
        <v>0</v>
      </c>
      <c r="J76" s="39"/>
      <c r="K76" s="53"/>
      <c r="L76" s="15"/>
    </row>
    <row r="77" spans="1:12" ht="15" customHeight="1">
      <c r="A77" s="8">
        <v>602</v>
      </c>
      <c r="B77" s="77" t="s">
        <v>11</v>
      </c>
      <c r="C77" s="42"/>
      <c r="D77" s="64"/>
      <c r="E77" s="40"/>
      <c r="F77" s="42"/>
      <c r="G77" s="42">
        <f t="shared" si="3"/>
        <v>0</v>
      </c>
      <c r="H77" s="42"/>
      <c r="I77" s="42">
        <f t="shared" si="4"/>
        <v>0</v>
      </c>
      <c r="J77" s="39"/>
      <c r="K77" s="53"/>
      <c r="L77" s="15"/>
    </row>
    <row r="78" spans="1:12" ht="15" customHeight="1">
      <c r="A78" s="8">
        <v>607</v>
      </c>
      <c r="B78" s="77" t="s">
        <v>12</v>
      </c>
      <c r="C78" s="42"/>
      <c r="D78" s="64"/>
      <c r="E78" s="42"/>
      <c r="F78" s="42"/>
      <c r="G78" s="42">
        <f t="shared" si="3"/>
        <v>0</v>
      </c>
      <c r="H78" s="42"/>
      <c r="I78" s="42">
        <f t="shared" si="4"/>
        <v>0</v>
      </c>
      <c r="J78" s="39"/>
      <c r="K78" s="53"/>
      <c r="L78" s="15"/>
    </row>
    <row r="79" spans="1:12" ht="15" customHeight="1">
      <c r="A79" s="8">
        <v>608</v>
      </c>
      <c r="B79" s="77" t="s">
        <v>13</v>
      </c>
      <c r="C79" s="42"/>
      <c r="D79" s="64"/>
      <c r="E79" s="42"/>
      <c r="F79" s="42"/>
      <c r="G79" s="42">
        <f t="shared" si="3"/>
        <v>0</v>
      </c>
      <c r="H79" s="42"/>
      <c r="I79" s="42">
        <f t="shared" si="4"/>
        <v>0</v>
      </c>
      <c r="J79" s="39"/>
      <c r="K79" s="53"/>
      <c r="L79" s="15"/>
    </row>
    <row r="80" spans="1:12" ht="15" customHeight="1">
      <c r="A80" s="8">
        <v>609</v>
      </c>
      <c r="B80" s="77" t="s">
        <v>14</v>
      </c>
      <c r="C80" s="42"/>
      <c r="D80" s="64"/>
      <c r="E80" s="42"/>
      <c r="F80" s="42"/>
      <c r="G80" s="42">
        <f t="shared" si="3"/>
        <v>0</v>
      </c>
      <c r="H80" s="42"/>
      <c r="I80" s="42">
        <f t="shared" si="4"/>
        <v>0</v>
      </c>
      <c r="J80" s="39"/>
      <c r="K80" s="53"/>
      <c r="L80" s="15"/>
    </row>
    <row r="81" spans="1:12" ht="15" customHeight="1">
      <c r="A81" s="8">
        <v>610</v>
      </c>
      <c r="B81" s="77" t="s">
        <v>15</v>
      </c>
      <c r="C81" s="42"/>
      <c r="D81" s="64"/>
      <c r="E81" s="42"/>
      <c r="F81" s="42"/>
      <c r="G81" s="105">
        <f t="shared" si="3"/>
        <v>0</v>
      </c>
      <c r="H81" s="42"/>
      <c r="I81" s="42">
        <f t="shared" si="4"/>
        <v>0</v>
      </c>
      <c r="J81" s="39"/>
      <c r="K81" s="53"/>
      <c r="L81" s="15"/>
    </row>
    <row r="82" spans="1:12" ht="15" customHeight="1">
      <c r="A82" s="8">
        <v>611</v>
      </c>
      <c r="B82" s="77" t="s">
        <v>16</v>
      </c>
      <c r="C82" s="42"/>
      <c r="D82" s="64"/>
      <c r="E82" s="42"/>
      <c r="F82" s="42"/>
      <c r="G82" s="42">
        <f t="shared" si="3"/>
        <v>0</v>
      </c>
      <c r="H82" s="42"/>
      <c r="I82" s="42">
        <f t="shared" si="4"/>
        <v>0</v>
      </c>
      <c r="J82" s="39"/>
      <c r="K82" s="53"/>
      <c r="L82" s="15"/>
    </row>
    <row r="83" spans="1:12" ht="15.75" customHeight="1">
      <c r="A83" s="8">
        <v>612</v>
      </c>
      <c r="B83" s="77" t="s">
        <v>17</v>
      </c>
      <c r="C83" s="42"/>
      <c r="D83" s="64"/>
      <c r="E83" s="106"/>
      <c r="F83" s="65"/>
      <c r="G83" s="65"/>
      <c r="H83" s="65"/>
      <c r="I83" s="65">
        <f t="shared" si="4"/>
        <v>0</v>
      </c>
      <c r="J83" s="39"/>
      <c r="K83" s="53"/>
      <c r="L83" s="15"/>
    </row>
    <row r="84" spans="1:12" ht="15.75" customHeight="1">
      <c r="A84" s="8"/>
      <c r="B84" s="78"/>
      <c r="C84" s="55"/>
      <c r="D84" s="79"/>
      <c r="E84" s="107">
        <v>600</v>
      </c>
      <c r="F84" s="81" t="s">
        <v>111</v>
      </c>
      <c r="G84" s="70">
        <f>SUM(G76:G83)</f>
        <v>0</v>
      </c>
      <c r="H84" s="70">
        <f>SUM(H76:H83)</f>
        <v>0</v>
      </c>
      <c r="I84" s="70">
        <f>SUM(I76:I83)</f>
        <v>0</v>
      </c>
      <c r="J84" s="82"/>
      <c r="K84" s="53"/>
      <c r="L84" s="15"/>
    </row>
    <row r="85" spans="1:12" ht="15" customHeight="1">
      <c r="A85" s="8"/>
      <c r="B85" s="57"/>
      <c r="C85" s="37"/>
      <c r="D85" s="37"/>
      <c r="E85" s="83"/>
      <c r="F85" s="83"/>
      <c r="G85" s="94"/>
      <c r="H85" s="73"/>
      <c r="I85" s="83"/>
      <c r="J85" s="53"/>
      <c r="K85" s="53"/>
      <c r="L85" s="15"/>
    </row>
    <row r="86" spans="1:12" ht="15" customHeight="1">
      <c r="A86" s="86">
        <v>700</v>
      </c>
      <c r="B86" s="104" t="s">
        <v>42</v>
      </c>
      <c r="C86" s="60" t="s">
        <v>96</v>
      </c>
      <c r="D86" s="60" t="s">
        <v>97</v>
      </c>
      <c r="E86" s="60" t="s">
        <v>98</v>
      </c>
      <c r="F86" s="60" t="s">
        <v>99</v>
      </c>
      <c r="G86" s="60" t="s">
        <v>83</v>
      </c>
      <c r="H86" s="60" t="s">
        <v>100</v>
      </c>
      <c r="I86" s="60" t="s">
        <v>27</v>
      </c>
      <c r="J86" s="39"/>
      <c r="K86" s="53"/>
      <c r="L86" s="15"/>
    </row>
    <row r="87" spans="1:12" ht="15" customHeight="1">
      <c r="A87" s="8"/>
      <c r="B87" s="61"/>
      <c r="C87" s="60" t="s">
        <v>102</v>
      </c>
      <c r="D87" s="60" t="s">
        <v>103</v>
      </c>
      <c r="E87" s="60" t="s">
        <v>98</v>
      </c>
      <c r="F87" s="60" t="s">
        <v>104</v>
      </c>
      <c r="G87" s="60" t="s">
        <v>32</v>
      </c>
      <c r="H87" s="60" t="s">
        <v>33</v>
      </c>
      <c r="I87" s="60" t="s">
        <v>34</v>
      </c>
      <c r="J87" s="39"/>
      <c r="K87" s="53"/>
      <c r="L87" s="15"/>
    </row>
    <row r="88" spans="1:12" ht="15" customHeight="1">
      <c r="A88" s="8">
        <v>701</v>
      </c>
      <c r="B88" s="77" t="s">
        <v>18</v>
      </c>
      <c r="C88" s="42"/>
      <c r="D88" s="64"/>
      <c r="E88" s="42"/>
      <c r="F88" s="42"/>
      <c r="G88" s="42">
        <f t="shared" ref="G88:G94" si="5">(C88*E88*F88)-H88</f>
        <v>0</v>
      </c>
      <c r="H88" s="42"/>
      <c r="I88" s="42">
        <f t="shared" ref="I88:I94" si="6">SUM(E88*F88)*C88</f>
        <v>0</v>
      </c>
      <c r="J88" s="39"/>
      <c r="K88" s="53"/>
      <c r="L88" s="15"/>
    </row>
    <row r="89" spans="1:12" ht="15" customHeight="1">
      <c r="A89" s="8">
        <v>702</v>
      </c>
      <c r="B89" s="77" t="s">
        <v>19</v>
      </c>
      <c r="C89" s="42"/>
      <c r="D89" s="64"/>
      <c r="E89" s="40"/>
      <c r="F89" s="42"/>
      <c r="G89" s="42">
        <f t="shared" si="5"/>
        <v>0</v>
      </c>
      <c r="H89" s="42"/>
      <c r="I89" s="42">
        <f t="shared" si="6"/>
        <v>0</v>
      </c>
      <c r="J89" s="39"/>
      <c r="K89" s="53"/>
      <c r="L89" s="15"/>
    </row>
    <row r="90" spans="1:12" ht="15" customHeight="1">
      <c r="A90" s="8">
        <v>708</v>
      </c>
      <c r="B90" s="77" t="s">
        <v>20</v>
      </c>
      <c r="C90" s="42"/>
      <c r="D90" s="64"/>
      <c r="E90" s="42"/>
      <c r="F90" s="42"/>
      <c r="G90" s="42">
        <f t="shared" si="5"/>
        <v>0</v>
      </c>
      <c r="H90" s="42"/>
      <c r="I90" s="42">
        <f t="shared" si="6"/>
        <v>0</v>
      </c>
      <c r="J90" s="39"/>
      <c r="K90" s="53"/>
      <c r="L90" s="15"/>
    </row>
    <row r="91" spans="1:12" ht="15" customHeight="1">
      <c r="A91" s="8">
        <v>709</v>
      </c>
      <c r="B91" s="77" t="s">
        <v>21</v>
      </c>
      <c r="C91" s="42"/>
      <c r="D91" s="64"/>
      <c r="E91" s="42"/>
      <c r="F91" s="42"/>
      <c r="G91" s="42">
        <f t="shared" si="5"/>
        <v>0</v>
      </c>
      <c r="H91" s="42"/>
      <c r="I91" s="42">
        <f t="shared" si="6"/>
        <v>0</v>
      </c>
      <c r="J91" s="39"/>
      <c r="K91" s="53"/>
      <c r="L91" s="15"/>
    </row>
    <row r="92" spans="1:12" ht="15" customHeight="1">
      <c r="A92" s="8">
        <v>713</v>
      </c>
      <c r="B92" s="77" t="s">
        <v>117</v>
      </c>
      <c r="C92" s="42"/>
      <c r="D92" s="64"/>
      <c r="E92" s="42"/>
      <c r="F92" s="42"/>
      <c r="G92" s="42">
        <f t="shared" si="5"/>
        <v>0</v>
      </c>
      <c r="H92" s="42"/>
      <c r="I92" s="42">
        <f t="shared" si="6"/>
        <v>0</v>
      </c>
      <c r="J92" s="39"/>
      <c r="K92" s="53"/>
      <c r="L92" s="15"/>
    </row>
    <row r="93" spans="1:12" ht="15" customHeight="1">
      <c r="A93" s="8">
        <v>714</v>
      </c>
      <c r="B93" s="77" t="s">
        <v>118</v>
      </c>
      <c r="C93" s="42"/>
      <c r="D93" s="64"/>
      <c r="E93" s="42"/>
      <c r="F93" s="42"/>
      <c r="G93" s="42">
        <f t="shared" si="5"/>
        <v>0</v>
      </c>
      <c r="H93" s="42"/>
      <c r="I93" s="42">
        <f t="shared" si="6"/>
        <v>0</v>
      </c>
      <c r="J93" s="39"/>
      <c r="K93" s="53"/>
      <c r="L93" s="15"/>
    </row>
    <row r="94" spans="1:12" ht="15.75" customHeight="1">
      <c r="A94" s="8">
        <v>715</v>
      </c>
      <c r="B94" s="77" t="s">
        <v>119</v>
      </c>
      <c r="C94" s="42"/>
      <c r="D94" s="64"/>
      <c r="E94" s="106"/>
      <c r="F94" s="65"/>
      <c r="G94" s="65">
        <f t="shared" si="5"/>
        <v>0</v>
      </c>
      <c r="H94" s="65"/>
      <c r="I94" s="65">
        <f t="shared" si="6"/>
        <v>0</v>
      </c>
      <c r="J94" s="39"/>
      <c r="K94" s="53"/>
      <c r="L94" s="15"/>
    </row>
    <row r="95" spans="1:12" ht="15.75" customHeight="1">
      <c r="A95" s="8"/>
      <c r="B95" s="108"/>
      <c r="C95" s="109"/>
      <c r="D95" s="110"/>
      <c r="E95" s="111">
        <v>700</v>
      </c>
      <c r="F95" s="112" t="s">
        <v>111</v>
      </c>
      <c r="G95" s="101">
        <f>SUM(G88:G94)</f>
        <v>0</v>
      </c>
      <c r="H95" s="101">
        <f>SUM(H88:H94)</f>
        <v>0</v>
      </c>
      <c r="I95" s="101">
        <f>SUM(I88:I94)</f>
        <v>0</v>
      </c>
      <c r="J95" s="82"/>
      <c r="K95" s="53"/>
      <c r="L95" s="15"/>
    </row>
    <row r="96" spans="1:12" ht="15" customHeight="1">
      <c r="A96" s="8"/>
      <c r="B96" s="108"/>
      <c r="C96" s="109"/>
      <c r="D96" s="113"/>
      <c r="E96" s="114"/>
      <c r="F96" s="115"/>
      <c r="G96" s="115"/>
      <c r="H96" s="115"/>
      <c r="I96" s="115"/>
      <c r="J96" s="53"/>
      <c r="K96" s="53"/>
      <c r="L96" s="15"/>
    </row>
    <row r="97" spans="1:12" ht="15" customHeight="1">
      <c r="A97" s="86">
        <v>900</v>
      </c>
      <c r="B97" s="161" t="s">
        <v>120</v>
      </c>
      <c r="C97" s="60" t="s">
        <v>96</v>
      </c>
      <c r="D97" s="60" t="s">
        <v>97</v>
      </c>
      <c r="E97" s="60" t="s">
        <v>98</v>
      </c>
      <c r="F97" s="60" t="s">
        <v>99</v>
      </c>
      <c r="G97" s="60" t="s">
        <v>83</v>
      </c>
      <c r="H97" s="60" t="s">
        <v>100</v>
      </c>
      <c r="I97" s="60" t="s">
        <v>27</v>
      </c>
      <c r="J97" s="39"/>
      <c r="K97" s="53"/>
      <c r="L97" s="15"/>
    </row>
    <row r="98" spans="1:12" ht="15" customHeight="1">
      <c r="A98" s="8"/>
      <c r="B98" s="162"/>
      <c r="C98" s="60" t="s">
        <v>102</v>
      </c>
      <c r="D98" s="60" t="s">
        <v>103</v>
      </c>
      <c r="E98" s="60" t="s">
        <v>98</v>
      </c>
      <c r="F98" s="60" t="s">
        <v>104</v>
      </c>
      <c r="G98" s="60" t="s">
        <v>32</v>
      </c>
      <c r="H98" s="60" t="s">
        <v>33</v>
      </c>
      <c r="I98" s="60" t="s">
        <v>34</v>
      </c>
      <c r="J98" s="39"/>
      <c r="K98" s="53"/>
      <c r="L98" s="15"/>
    </row>
    <row r="99" spans="1:12" ht="15" customHeight="1">
      <c r="A99" s="8">
        <v>901</v>
      </c>
      <c r="B99" s="166" t="s">
        <v>121</v>
      </c>
      <c r="C99" s="42"/>
      <c r="D99" s="64"/>
      <c r="E99" s="42"/>
      <c r="F99" s="42"/>
      <c r="G99" s="42">
        <f>(C99*E99*F99)-H99</f>
        <v>0</v>
      </c>
      <c r="H99" s="42"/>
      <c r="I99" s="42">
        <f>SUM(E99*F99)*C99</f>
        <v>0</v>
      </c>
      <c r="J99" s="39"/>
      <c r="K99" s="53"/>
      <c r="L99" s="15"/>
    </row>
    <row r="100" spans="1:12" ht="15" customHeight="1">
      <c r="A100" s="8">
        <v>906</v>
      </c>
      <c r="B100" s="166" t="s">
        <v>122</v>
      </c>
      <c r="C100" s="42"/>
      <c r="D100" s="64"/>
      <c r="E100" s="42"/>
      <c r="F100" s="42"/>
      <c r="G100" s="42">
        <f>(C100*E100*F100)-H100</f>
        <v>0</v>
      </c>
      <c r="H100" s="42"/>
      <c r="I100" s="42">
        <f>SUM(E100*F100)*C100</f>
        <v>0</v>
      </c>
      <c r="J100" s="39"/>
      <c r="K100" s="53"/>
      <c r="L100" s="15"/>
    </row>
    <row r="101" spans="1:12" ht="15.75" customHeight="1">
      <c r="A101" s="8"/>
      <c r="B101" s="164"/>
      <c r="C101" s="66"/>
      <c r="D101" s="116"/>
      <c r="E101" s="117"/>
      <c r="F101" s="117"/>
      <c r="G101" s="117"/>
      <c r="H101" s="117"/>
      <c r="I101" s="117"/>
      <c r="J101" s="53"/>
      <c r="K101" s="53"/>
      <c r="L101" s="15"/>
    </row>
    <row r="102" spans="1:12" ht="15.75" customHeight="1">
      <c r="A102" s="8"/>
      <c r="B102" s="171"/>
      <c r="C102" s="14"/>
      <c r="D102" s="118"/>
      <c r="E102" s="111">
        <v>900</v>
      </c>
      <c r="F102" s="112" t="s">
        <v>111</v>
      </c>
      <c r="G102" s="101">
        <f>SUM(G99:G100)</f>
        <v>0</v>
      </c>
      <c r="H102" s="101">
        <f>SUM(H99:H100)</f>
        <v>0</v>
      </c>
      <c r="I102" s="101">
        <f>SUM(I99:I100)</f>
        <v>0</v>
      </c>
      <c r="J102" s="82"/>
      <c r="K102" s="53"/>
      <c r="L102" s="15"/>
    </row>
    <row r="103" spans="1:12" ht="15" customHeight="1">
      <c r="A103" s="8"/>
      <c r="B103" s="168"/>
      <c r="C103" s="37"/>
      <c r="D103" s="37"/>
      <c r="E103" s="83"/>
      <c r="F103" s="83"/>
      <c r="G103" s="94"/>
      <c r="H103" s="73"/>
      <c r="I103" s="83"/>
      <c r="J103" s="53"/>
      <c r="K103" s="53"/>
      <c r="L103" s="15"/>
    </row>
    <row r="104" spans="1:12" ht="15" customHeight="1">
      <c r="A104" s="86">
        <v>1500</v>
      </c>
      <c r="B104" s="161" t="s">
        <v>123</v>
      </c>
      <c r="C104" s="60" t="s">
        <v>96</v>
      </c>
      <c r="D104" s="60" t="s">
        <v>97</v>
      </c>
      <c r="E104" s="60" t="s">
        <v>98</v>
      </c>
      <c r="F104" s="60" t="s">
        <v>99</v>
      </c>
      <c r="G104" s="60" t="s">
        <v>83</v>
      </c>
      <c r="H104" s="60" t="s">
        <v>100</v>
      </c>
      <c r="I104" s="60" t="s">
        <v>27</v>
      </c>
      <c r="J104" s="39"/>
      <c r="K104" s="53"/>
      <c r="L104" s="15"/>
    </row>
    <row r="105" spans="1:12" ht="15" customHeight="1">
      <c r="A105" s="8"/>
      <c r="B105" s="119"/>
      <c r="C105" s="60" t="s">
        <v>102</v>
      </c>
      <c r="D105" s="60" t="s">
        <v>103</v>
      </c>
      <c r="E105" s="60" t="s">
        <v>98</v>
      </c>
      <c r="F105" s="60" t="s">
        <v>104</v>
      </c>
      <c r="G105" s="60" t="s">
        <v>32</v>
      </c>
      <c r="H105" s="60" t="s">
        <v>33</v>
      </c>
      <c r="I105" s="60" t="s">
        <v>34</v>
      </c>
      <c r="J105" s="39"/>
      <c r="K105" s="53"/>
      <c r="L105" s="15"/>
    </row>
    <row r="106" spans="1:12" ht="15" customHeight="1">
      <c r="A106" s="8">
        <v>1501</v>
      </c>
      <c r="B106" s="120" t="s">
        <v>124</v>
      </c>
      <c r="C106" s="105"/>
      <c r="D106" s="121"/>
      <c r="E106" s="105"/>
      <c r="F106" s="105"/>
      <c r="G106" s="42">
        <f>(C106*E106*F106)-H106</f>
        <v>0</v>
      </c>
      <c r="H106" s="42"/>
      <c r="I106" s="42">
        <f>SUM(E106*F106)*C106</f>
        <v>0</v>
      </c>
      <c r="J106" s="39"/>
      <c r="K106" s="53"/>
      <c r="L106" s="15"/>
    </row>
    <row r="107" spans="1:12" ht="15" customHeight="1">
      <c r="A107" s="8">
        <v>1502</v>
      </c>
      <c r="B107" s="77" t="s">
        <v>125</v>
      </c>
      <c r="C107" s="105"/>
      <c r="D107" s="121"/>
      <c r="E107" s="105"/>
      <c r="F107" s="105"/>
      <c r="G107" s="42">
        <f>(C107*E107*F107)-H107</f>
        <v>0</v>
      </c>
      <c r="H107" s="42"/>
      <c r="I107" s="42">
        <f>SUM(E107*F107)*C107</f>
        <v>0</v>
      </c>
      <c r="J107" s="39"/>
      <c r="K107" s="53"/>
      <c r="L107" s="15"/>
    </row>
    <row r="108" spans="1:12" ht="15" customHeight="1">
      <c r="A108" s="8">
        <v>1503</v>
      </c>
      <c r="B108" s="77" t="s">
        <v>126</v>
      </c>
      <c r="C108" s="105"/>
      <c r="D108" s="121"/>
      <c r="E108" s="105"/>
      <c r="F108" s="105"/>
      <c r="G108" s="42">
        <f t="shared" ref="G108:G109" si="7">(C108*E108*F108)-H108</f>
        <v>0</v>
      </c>
      <c r="H108" s="42"/>
      <c r="I108" s="42">
        <f>SUM(E108*F108)*C108</f>
        <v>0</v>
      </c>
      <c r="J108" s="39"/>
      <c r="K108" s="53"/>
      <c r="L108" s="15"/>
    </row>
    <row r="109" spans="1:12" ht="15.75" customHeight="1" thickBot="1">
      <c r="A109" s="8">
        <v>1508</v>
      </c>
      <c r="B109" s="77" t="s">
        <v>127</v>
      </c>
      <c r="C109" s="105"/>
      <c r="D109" s="121"/>
      <c r="E109" s="122"/>
      <c r="F109" s="122"/>
      <c r="G109" s="42">
        <f t="shared" si="7"/>
        <v>0</v>
      </c>
      <c r="H109" s="65"/>
      <c r="I109" s="65">
        <f>SUM(E109*F109)*C109</f>
        <v>0</v>
      </c>
      <c r="J109" s="39"/>
      <c r="K109" s="53"/>
      <c r="L109" s="15"/>
    </row>
    <row r="110" spans="1:12" ht="15.75" customHeight="1" thickBot="1">
      <c r="A110" s="8"/>
      <c r="B110" s="123"/>
      <c r="C110" s="66"/>
      <c r="D110" s="79"/>
      <c r="E110" s="111">
        <v>1500</v>
      </c>
      <c r="F110" s="112" t="s">
        <v>111</v>
      </c>
      <c r="G110" s="160">
        <f>SUM(G106:G109)</f>
        <v>0</v>
      </c>
      <c r="H110" s="101">
        <f>SUM(H109:H109)</f>
        <v>0</v>
      </c>
      <c r="I110" s="101">
        <f>SUM(I106:I109)</f>
        <v>0</v>
      </c>
      <c r="J110" s="82"/>
      <c r="K110" s="53"/>
      <c r="L110" s="15"/>
    </row>
    <row r="111" spans="1:12" ht="15" customHeight="1" thickBot="1">
      <c r="A111" s="8"/>
      <c r="B111" s="124"/>
      <c r="C111" s="58"/>
      <c r="D111" s="37"/>
      <c r="E111" s="83"/>
      <c r="F111" s="83"/>
      <c r="G111" s="65"/>
      <c r="H111" s="73"/>
      <c r="I111" s="83"/>
      <c r="J111" s="53"/>
      <c r="K111" s="53"/>
      <c r="L111" s="15"/>
    </row>
    <row r="112" spans="1:12" ht="15" customHeight="1">
      <c r="A112" s="86">
        <v>1600</v>
      </c>
      <c r="B112" s="104" t="s">
        <v>46</v>
      </c>
      <c r="C112" s="60" t="s">
        <v>96</v>
      </c>
      <c r="D112" s="60" t="s">
        <v>97</v>
      </c>
      <c r="E112" s="60" t="s">
        <v>98</v>
      </c>
      <c r="F112" s="60" t="s">
        <v>99</v>
      </c>
      <c r="G112" s="60" t="s">
        <v>83</v>
      </c>
      <c r="H112" s="60" t="s">
        <v>100</v>
      </c>
      <c r="I112" s="60" t="s">
        <v>27</v>
      </c>
      <c r="J112" s="39"/>
      <c r="K112" s="53"/>
      <c r="L112" s="15"/>
    </row>
    <row r="113" spans="1:12" ht="15" customHeight="1">
      <c r="A113" s="8"/>
      <c r="B113" s="119"/>
      <c r="C113" s="60" t="s">
        <v>102</v>
      </c>
      <c r="D113" s="60" t="s">
        <v>103</v>
      </c>
      <c r="E113" s="60" t="s">
        <v>98</v>
      </c>
      <c r="F113" s="60" t="s">
        <v>104</v>
      </c>
      <c r="G113" s="60" t="s">
        <v>32</v>
      </c>
      <c r="H113" s="60" t="s">
        <v>33</v>
      </c>
      <c r="I113" s="60" t="s">
        <v>34</v>
      </c>
      <c r="J113" s="39"/>
      <c r="K113" s="53"/>
      <c r="L113" s="15"/>
    </row>
    <row r="114" spans="1:12" ht="15" customHeight="1">
      <c r="A114" s="125">
        <v>1601</v>
      </c>
      <c r="B114" s="120" t="s">
        <v>128</v>
      </c>
      <c r="C114" s="105"/>
      <c r="D114" s="121"/>
      <c r="E114" s="126"/>
      <c r="F114" s="126"/>
      <c r="G114" s="42">
        <f t="shared" ref="G114:G116" si="8">(C114*E114*F114)-H114</f>
        <v>0</v>
      </c>
      <c r="H114" s="42"/>
      <c r="I114" s="42">
        <f>SUM(E114*F114)*C114</f>
        <v>0</v>
      </c>
      <c r="J114" s="39"/>
      <c r="K114" s="53"/>
      <c r="L114" s="15"/>
    </row>
    <row r="115" spans="1:12" ht="15" customHeight="1">
      <c r="A115" s="125">
        <v>1602</v>
      </c>
      <c r="B115" s="77" t="s">
        <v>129</v>
      </c>
      <c r="C115" s="105"/>
      <c r="D115" s="121"/>
      <c r="E115" s="126"/>
      <c r="F115" s="126"/>
      <c r="G115" s="42">
        <f t="shared" si="8"/>
        <v>0</v>
      </c>
      <c r="H115" s="42"/>
      <c r="I115" s="42">
        <f>SUM(E115*F115)*C115</f>
        <v>0</v>
      </c>
      <c r="J115" s="39"/>
      <c r="K115" s="53"/>
      <c r="L115" s="15"/>
    </row>
    <row r="116" spans="1:12" ht="15.75" customHeight="1" thickBot="1">
      <c r="A116" s="125">
        <v>1604</v>
      </c>
      <c r="B116" s="77" t="s">
        <v>130</v>
      </c>
      <c r="C116" s="105"/>
      <c r="D116" s="121"/>
      <c r="E116" s="122"/>
      <c r="F116" s="159"/>
      <c r="G116" s="158">
        <f t="shared" si="8"/>
        <v>0</v>
      </c>
      <c r="H116" s="158"/>
      <c r="I116" s="158">
        <f>SUM(E116*F116)*C116</f>
        <v>0</v>
      </c>
      <c r="J116" s="39"/>
      <c r="K116" s="53"/>
      <c r="L116" s="15"/>
    </row>
    <row r="117" spans="1:12" ht="15.75" customHeight="1" thickBot="1">
      <c r="A117" s="8"/>
      <c r="B117" s="78"/>
      <c r="C117" s="55"/>
      <c r="D117" s="127"/>
      <c r="E117" s="111">
        <v>1600</v>
      </c>
      <c r="F117" s="46" t="s">
        <v>111</v>
      </c>
      <c r="G117" s="101">
        <f>SUM(G114:G116)</f>
        <v>0</v>
      </c>
      <c r="H117" s="101">
        <f>SUM(H114:H116)</f>
        <v>0</v>
      </c>
      <c r="I117" s="101">
        <f>SUM(I114:I116)</f>
        <v>0</v>
      </c>
      <c r="J117" s="82"/>
      <c r="K117" s="53"/>
      <c r="L117" s="15"/>
    </row>
    <row r="118" spans="1:12" ht="15" customHeight="1">
      <c r="A118" s="8"/>
      <c r="B118" s="57"/>
      <c r="C118" s="37"/>
      <c r="D118" s="37"/>
      <c r="E118" s="83"/>
      <c r="F118" s="83"/>
      <c r="G118" s="94"/>
      <c r="H118" s="73"/>
      <c r="I118" s="83"/>
      <c r="J118" s="53"/>
      <c r="K118" s="53"/>
      <c r="L118" s="15"/>
    </row>
    <row r="119" spans="1:12" ht="15" customHeight="1">
      <c r="A119" s="86">
        <v>1700</v>
      </c>
      <c r="B119" s="104" t="s">
        <v>131</v>
      </c>
      <c r="C119" s="60" t="s">
        <v>96</v>
      </c>
      <c r="D119" s="60" t="s">
        <v>97</v>
      </c>
      <c r="E119" s="60" t="s">
        <v>98</v>
      </c>
      <c r="F119" s="60" t="s">
        <v>99</v>
      </c>
      <c r="G119" s="60" t="s">
        <v>83</v>
      </c>
      <c r="H119" s="60" t="s">
        <v>100</v>
      </c>
      <c r="I119" s="60" t="s">
        <v>27</v>
      </c>
      <c r="J119" s="39"/>
      <c r="K119" s="53"/>
      <c r="L119" s="15"/>
    </row>
    <row r="120" spans="1:12" ht="15" customHeight="1">
      <c r="A120" s="8"/>
      <c r="B120" s="61"/>
      <c r="C120" s="60" t="s">
        <v>102</v>
      </c>
      <c r="D120" s="60" t="s">
        <v>103</v>
      </c>
      <c r="E120" s="60" t="s">
        <v>98</v>
      </c>
      <c r="F120" s="60" t="s">
        <v>104</v>
      </c>
      <c r="G120" s="60" t="s">
        <v>32</v>
      </c>
      <c r="H120" s="60" t="s">
        <v>33</v>
      </c>
      <c r="I120" s="60" t="s">
        <v>34</v>
      </c>
      <c r="J120" s="39"/>
      <c r="K120" s="53"/>
      <c r="L120" s="15"/>
    </row>
    <row r="121" spans="1:12" ht="15" customHeight="1">
      <c r="A121" s="8">
        <v>1701</v>
      </c>
      <c r="B121" s="77" t="s">
        <v>132</v>
      </c>
      <c r="C121" s="105"/>
      <c r="D121" s="121"/>
      <c r="E121" s="105"/>
      <c r="F121" s="105"/>
      <c r="G121" s="42">
        <f t="shared" ref="G121:G128" si="9">(C121*E121*F121)-H121</f>
        <v>0</v>
      </c>
      <c r="H121" s="42"/>
      <c r="I121" s="42">
        <f t="shared" ref="I121:I127" si="10">SUM(E121*F121)*C121</f>
        <v>0</v>
      </c>
      <c r="J121" s="39"/>
      <c r="K121" s="53"/>
      <c r="L121" s="15"/>
    </row>
    <row r="122" spans="1:12" ht="15" customHeight="1">
      <c r="A122" s="8">
        <v>1704</v>
      </c>
      <c r="B122" s="77" t="s">
        <v>133</v>
      </c>
      <c r="C122" s="105"/>
      <c r="D122" s="121"/>
      <c r="E122" s="105"/>
      <c r="F122" s="105"/>
      <c r="G122" s="42">
        <f t="shared" si="9"/>
        <v>0</v>
      </c>
      <c r="H122" s="42"/>
      <c r="I122" s="42">
        <f t="shared" si="10"/>
        <v>0</v>
      </c>
      <c r="J122" s="39"/>
      <c r="K122" s="53"/>
      <c r="L122" s="15"/>
    </row>
    <row r="123" spans="1:12" ht="15" customHeight="1">
      <c r="A123" s="8">
        <v>1706</v>
      </c>
      <c r="B123" s="77" t="s">
        <v>134</v>
      </c>
      <c r="C123" s="105"/>
      <c r="D123" s="121"/>
      <c r="E123" s="105"/>
      <c r="F123" s="105"/>
      <c r="G123" s="42">
        <f t="shared" si="9"/>
        <v>0</v>
      </c>
      <c r="H123" s="42"/>
      <c r="I123" s="42">
        <f t="shared" si="10"/>
        <v>0</v>
      </c>
      <c r="J123" s="39"/>
      <c r="K123" s="53"/>
      <c r="L123" s="15"/>
    </row>
    <row r="124" spans="1:12" ht="15" customHeight="1">
      <c r="A124" s="8">
        <v>1708</v>
      </c>
      <c r="B124" s="77" t="s">
        <v>135</v>
      </c>
      <c r="C124" s="105"/>
      <c r="D124" s="121"/>
      <c r="E124" s="105"/>
      <c r="F124" s="105"/>
      <c r="G124" s="42">
        <f t="shared" si="9"/>
        <v>0</v>
      </c>
      <c r="H124" s="42"/>
      <c r="I124" s="42">
        <f t="shared" si="10"/>
        <v>0</v>
      </c>
      <c r="J124" s="39"/>
      <c r="K124" s="53"/>
      <c r="L124" s="15"/>
    </row>
    <row r="125" spans="1:12" ht="15" customHeight="1">
      <c r="A125" s="8">
        <v>1711</v>
      </c>
      <c r="B125" s="77" t="s">
        <v>136</v>
      </c>
      <c r="C125" s="105"/>
      <c r="D125" s="121"/>
      <c r="E125" s="105"/>
      <c r="F125" s="105"/>
      <c r="G125" s="42">
        <f t="shared" si="9"/>
        <v>0</v>
      </c>
      <c r="H125" s="42"/>
      <c r="I125" s="42">
        <f t="shared" si="10"/>
        <v>0</v>
      </c>
      <c r="J125" s="39"/>
      <c r="K125" s="53"/>
      <c r="L125" s="15"/>
    </row>
    <row r="126" spans="1:12" ht="15" customHeight="1">
      <c r="A126" s="8">
        <v>1717</v>
      </c>
      <c r="B126" s="77" t="s">
        <v>137</v>
      </c>
      <c r="C126" s="105"/>
      <c r="D126" s="121"/>
      <c r="E126" s="105"/>
      <c r="F126" s="105"/>
      <c r="G126" s="42">
        <f t="shared" si="9"/>
        <v>0</v>
      </c>
      <c r="H126" s="42"/>
      <c r="I126" s="42">
        <f t="shared" si="10"/>
        <v>0</v>
      </c>
      <c r="J126" s="39"/>
      <c r="K126" s="53"/>
      <c r="L126" s="15"/>
    </row>
    <row r="127" spans="1:12" ht="15" customHeight="1">
      <c r="A127" s="8">
        <v>1719</v>
      </c>
      <c r="B127" s="77" t="s">
        <v>138</v>
      </c>
      <c r="C127" s="105"/>
      <c r="D127" s="121"/>
      <c r="E127" s="105"/>
      <c r="F127" s="105"/>
      <c r="G127" s="42">
        <f t="shared" si="9"/>
        <v>0</v>
      </c>
      <c r="H127" s="42"/>
      <c r="I127" s="42">
        <f t="shared" si="10"/>
        <v>0</v>
      </c>
      <c r="J127" s="39"/>
      <c r="K127" s="53"/>
      <c r="L127" s="15"/>
    </row>
    <row r="128" spans="1:12" ht="15.75" customHeight="1">
      <c r="A128" s="8">
        <v>1722</v>
      </c>
      <c r="B128" s="77" t="s">
        <v>139</v>
      </c>
      <c r="C128" s="105"/>
      <c r="D128" s="121"/>
      <c r="E128" s="128"/>
      <c r="F128" s="128"/>
      <c r="G128" s="65">
        <f t="shared" si="9"/>
        <v>0</v>
      </c>
      <c r="H128" s="65"/>
      <c r="I128" s="65">
        <f>H128+G128</f>
        <v>0</v>
      </c>
      <c r="J128" s="39"/>
      <c r="K128" s="53"/>
      <c r="L128" s="15"/>
    </row>
    <row r="129" spans="1:12" ht="15.75" customHeight="1">
      <c r="A129" s="8"/>
      <c r="B129" s="78"/>
      <c r="C129" s="55"/>
      <c r="D129" s="79"/>
      <c r="E129" s="111">
        <v>1700</v>
      </c>
      <c r="F129" s="112" t="s">
        <v>111</v>
      </c>
      <c r="G129" s="101">
        <f>SUM(G121:G128)</f>
        <v>0</v>
      </c>
      <c r="H129" s="101">
        <f>SUM(H121:H128)</f>
        <v>0</v>
      </c>
      <c r="I129" s="101">
        <f>SUM(I121:I128)</f>
        <v>0</v>
      </c>
      <c r="J129" s="82"/>
      <c r="K129" s="53"/>
      <c r="L129" s="15"/>
    </row>
    <row r="130" spans="1:12" ht="15" customHeight="1">
      <c r="A130" s="8"/>
      <c r="B130" s="57"/>
      <c r="C130" s="37"/>
      <c r="D130" s="37"/>
      <c r="E130" s="83"/>
      <c r="F130" s="83"/>
      <c r="G130" s="94"/>
      <c r="H130" s="73"/>
      <c r="I130" s="83"/>
      <c r="J130" s="53"/>
      <c r="K130" s="53"/>
      <c r="L130" s="15"/>
    </row>
    <row r="131" spans="1:12" ht="15" customHeight="1">
      <c r="A131" s="129">
        <v>1800</v>
      </c>
      <c r="B131" s="25" t="s">
        <v>49</v>
      </c>
      <c r="C131" s="60" t="s">
        <v>96</v>
      </c>
      <c r="D131" s="60" t="s">
        <v>97</v>
      </c>
      <c r="E131" s="60" t="s">
        <v>98</v>
      </c>
      <c r="F131" s="60" t="s">
        <v>99</v>
      </c>
      <c r="G131" s="60" t="s">
        <v>83</v>
      </c>
      <c r="H131" s="60" t="s">
        <v>100</v>
      </c>
      <c r="I131" s="60" t="s">
        <v>27</v>
      </c>
      <c r="J131" s="39"/>
      <c r="K131" s="53"/>
      <c r="L131" s="15"/>
    </row>
    <row r="132" spans="1:12" ht="15" customHeight="1">
      <c r="A132" s="8"/>
      <c r="B132" s="61"/>
      <c r="C132" s="60" t="s">
        <v>102</v>
      </c>
      <c r="D132" s="60" t="s">
        <v>103</v>
      </c>
      <c r="E132" s="60" t="s">
        <v>98</v>
      </c>
      <c r="F132" s="60" t="s">
        <v>104</v>
      </c>
      <c r="G132" s="60" t="s">
        <v>32</v>
      </c>
      <c r="H132" s="60" t="s">
        <v>33</v>
      </c>
      <c r="I132" s="60" t="s">
        <v>34</v>
      </c>
      <c r="J132" s="39"/>
      <c r="K132" s="53"/>
      <c r="L132" s="15"/>
    </row>
    <row r="133" spans="1:12" ht="15" customHeight="1">
      <c r="A133" s="8">
        <v>1801</v>
      </c>
      <c r="B133" s="77" t="s">
        <v>140</v>
      </c>
      <c r="C133" s="105"/>
      <c r="D133" s="121"/>
      <c r="E133" s="105"/>
      <c r="F133" s="105"/>
      <c r="G133" s="42">
        <f>(C133*E133*F133)-H133</f>
        <v>0</v>
      </c>
      <c r="H133" s="42"/>
      <c r="I133" s="42">
        <f>SUM(C133*E133)*F133</f>
        <v>0</v>
      </c>
      <c r="J133" s="39"/>
      <c r="K133" s="53"/>
      <c r="L133" s="15"/>
    </row>
    <row r="134" spans="1:12" ht="15" customHeight="1">
      <c r="A134" s="8">
        <v>1803</v>
      </c>
      <c r="B134" s="77" t="s">
        <v>141</v>
      </c>
      <c r="C134" s="105"/>
      <c r="D134" s="121"/>
      <c r="E134" s="105"/>
      <c r="F134" s="105"/>
      <c r="G134" s="42">
        <f t="shared" ref="G134:G136" si="11">(C134*E134*F134)-H134</f>
        <v>0</v>
      </c>
      <c r="H134" s="42"/>
      <c r="I134" s="42">
        <f>SUM(C134*E134)*F134</f>
        <v>0</v>
      </c>
      <c r="J134" s="39"/>
      <c r="K134" s="53"/>
      <c r="L134" s="15"/>
    </row>
    <row r="135" spans="1:12" ht="15" customHeight="1">
      <c r="A135" s="8">
        <v>1804</v>
      </c>
      <c r="B135" s="77" t="s">
        <v>142</v>
      </c>
      <c r="C135" s="105"/>
      <c r="D135" s="121"/>
      <c r="E135" s="105"/>
      <c r="F135" s="105"/>
      <c r="G135" s="42">
        <f t="shared" si="11"/>
        <v>0</v>
      </c>
      <c r="H135" s="42"/>
      <c r="I135" s="42">
        <f>SUM(C135*E135)*F135</f>
        <v>0</v>
      </c>
      <c r="J135" s="39"/>
      <c r="K135" s="53"/>
      <c r="L135" s="15"/>
    </row>
    <row r="136" spans="1:12" ht="15.75" customHeight="1" thickBot="1">
      <c r="A136" s="8">
        <v>1805</v>
      </c>
      <c r="B136" s="77" t="s">
        <v>22</v>
      </c>
      <c r="C136" s="42"/>
      <c r="D136" s="64"/>
      <c r="E136" s="65"/>
      <c r="F136" s="65"/>
      <c r="G136" s="42">
        <f t="shared" si="11"/>
        <v>0</v>
      </c>
      <c r="H136" s="65"/>
      <c r="I136" s="65">
        <f>SUM(C136*E136)*F136</f>
        <v>0</v>
      </c>
      <c r="J136" s="39"/>
      <c r="K136" s="53"/>
      <c r="L136" s="15"/>
    </row>
    <row r="137" spans="1:12" ht="15.75" customHeight="1" thickBot="1">
      <c r="A137" s="8"/>
      <c r="B137" s="78"/>
      <c r="C137" s="55"/>
      <c r="D137" s="79"/>
      <c r="E137" s="111">
        <v>1800</v>
      </c>
      <c r="F137" s="112" t="s">
        <v>111</v>
      </c>
      <c r="G137" s="101">
        <f>SUM(G133:G135)</f>
        <v>0</v>
      </c>
      <c r="H137" s="101">
        <f>SUM(H133:H135)</f>
        <v>0</v>
      </c>
      <c r="I137" s="101">
        <f>SUM(I133:I135)</f>
        <v>0</v>
      </c>
      <c r="J137" s="82"/>
      <c r="K137" s="53"/>
      <c r="L137" s="15"/>
    </row>
    <row r="138" spans="1:12" ht="15" customHeight="1">
      <c r="A138" s="8"/>
      <c r="B138" s="57"/>
      <c r="C138" s="37"/>
      <c r="D138" s="37"/>
      <c r="E138" s="83"/>
      <c r="F138" s="83"/>
      <c r="G138" s="94"/>
      <c r="H138" s="73"/>
      <c r="I138" s="83"/>
      <c r="J138" s="53"/>
      <c r="K138" s="53"/>
      <c r="L138" s="15"/>
    </row>
    <row r="139" spans="1:12" ht="15" customHeight="1">
      <c r="A139" s="86">
        <v>2000</v>
      </c>
      <c r="B139" s="104" t="s">
        <v>23</v>
      </c>
      <c r="C139" s="60" t="s">
        <v>96</v>
      </c>
      <c r="D139" s="60" t="s">
        <v>97</v>
      </c>
      <c r="E139" s="60" t="s">
        <v>98</v>
      </c>
      <c r="F139" s="60" t="s">
        <v>99</v>
      </c>
      <c r="G139" s="60" t="s">
        <v>83</v>
      </c>
      <c r="H139" s="60" t="s">
        <v>100</v>
      </c>
      <c r="I139" s="60" t="s">
        <v>27</v>
      </c>
      <c r="J139" s="39"/>
      <c r="K139" s="53"/>
      <c r="L139" s="15"/>
    </row>
    <row r="140" spans="1:12" ht="15" customHeight="1">
      <c r="A140" s="76"/>
      <c r="B140" s="167" t="s">
        <v>56</v>
      </c>
      <c r="C140" s="60" t="s">
        <v>102</v>
      </c>
      <c r="D140" s="60" t="s">
        <v>103</v>
      </c>
      <c r="E140" s="60" t="s">
        <v>98</v>
      </c>
      <c r="F140" s="60" t="s">
        <v>104</v>
      </c>
      <c r="G140" s="60" t="s">
        <v>32</v>
      </c>
      <c r="H140" s="60" t="s">
        <v>33</v>
      </c>
      <c r="I140" s="60"/>
      <c r="J140" s="39"/>
      <c r="K140" s="53"/>
      <c r="L140" s="15"/>
    </row>
    <row r="141" spans="1:12" ht="15.75" customHeight="1">
      <c r="A141" s="129">
        <v>2026</v>
      </c>
      <c r="B141" s="77" t="s">
        <v>57</v>
      </c>
      <c r="C141" s="42"/>
      <c r="D141" s="64"/>
      <c r="E141" s="65"/>
      <c r="F141" s="65"/>
      <c r="G141" s="65">
        <f>(C141*E141*F141)-H141</f>
        <v>0</v>
      </c>
      <c r="H141" s="65"/>
      <c r="I141" s="65">
        <f>SUM(E141*F141)*C141</f>
        <v>0</v>
      </c>
      <c r="J141" s="39"/>
      <c r="K141" s="53"/>
      <c r="L141" s="15"/>
    </row>
    <row r="142" spans="1:12" ht="15.75" customHeight="1">
      <c r="A142" s="8"/>
      <c r="B142" s="78"/>
      <c r="C142" s="55"/>
      <c r="D142" s="79"/>
      <c r="E142" s="111">
        <v>2000</v>
      </c>
      <c r="F142" s="112" t="s">
        <v>111</v>
      </c>
      <c r="G142" s="101">
        <f>SUM(G141:G141)</f>
        <v>0</v>
      </c>
      <c r="H142" s="101">
        <f>SUM(H141:H141)</f>
        <v>0</v>
      </c>
      <c r="I142" s="101">
        <f>SUM(I141:I141)</f>
        <v>0</v>
      </c>
      <c r="J142" s="82"/>
      <c r="K142" s="53"/>
      <c r="L142" s="15"/>
    </row>
    <row r="143" spans="1:12" ht="15" customHeight="1">
      <c r="A143" s="8"/>
      <c r="B143" s="57"/>
      <c r="C143" s="37"/>
      <c r="D143" s="37"/>
      <c r="E143" s="83"/>
      <c r="F143" s="83"/>
      <c r="G143" s="94"/>
      <c r="H143" s="73"/>
      <c r="I143" s="83"/>
      <c r="J143" s="53"/>
      <c r="K143" s="53"/>
      <c r="L143" s="15"/>
    </row>
    <row r="144" spans="1:12" ht="15" customHeight="1">
      <c r="A144" s="86">
        <v>2100</v>
      </c>
      <c r="B144" s="104" t="s">
        <v>51</v>
      </c>
      <c r="C144" s="60" t="s">
        <v>96</v>
      </c>
      <c r="D144" s="60" t="s">
        <v>97</v>
      </c>
      <c r="E144" s="60" t="s">
        <v>98</v>
      </c>
      <c r="F144" s="60" t="s">
        <v>99</v>
      </c>
      <c r="G144" s="60" t="s">
        <v>83</v>
      </c>
      <c r="H144" s="60" t="s">
        <v>100</v>
      </c>
      <c r="I144" s="60" t="s">
        <v>27</v>
      </c>
      <c r="J144" s="39"/>
      <c r="K144" s="53"/>
      <c r="L144" s="15"/>
    </row>
    <row r="145" spans="1:12" ht="15" customHeight="1">
      <c r="A145" s="8"/>
      <c r="B145" s="61"/>
      <c r="C145" s="60" t="s">
        <v>102</v>
      </c>
      <c r="D145" s="60" t="s">
        <v>103</v>
      </c>
      <c r="E145" s="60" t="s">
        <v>98</v>
      </c>
      <c r="F145" s="60" t="s">
        <v>104</v>
      </c>
      <c r="G145" s="60" t="s">
        <v>32</v>
      </c>
      <c r="H145" s="60" t="s">
        <v>33</v>
      </c>
      <c r="I145" s="60" t="s">
        <v>34</v>
      </c>
      <c r="J145" s="39"/>
      <c r="K145" s="53"/>
      <c r="L145" s="15"/>
    </row>
    <row r="146" spans="1:12" ht="15" customHeight="1">
      <c r="A146" s="125">
        <v>2101</v>
      </c>
      <c r="B146" s="77" t="s">
        <v>58</v>
      </c>
      <c r="C146" s="130"/>
      <c r="D146" s="131"/>
      <c r="E146" s="130"/>
      <c r="F146" s="130"/>
      <c r="G146" s="105">
        <f>(C146*E146*F146)-H146</f>
        <v>0</v>
      </c>
      <c r="H146" s="130"/>
      <c r="I146" s="105">
        <f>SUM(E146*F146)*C146</f>
        <v>0</v>
      </c>
      <c r="J146" s="39"/>
      <c r="K146" s="53"/>
      <c r="L146" s="15"/>
    </row>
    <row r="147" spans="1:12" ht="15" customHeight="1">
      <c r="A147" s="125">
        <v>2102</v>
      </c>
      <c r="B147" s="77" t="s">
        <v>59</v>
      </c>
      <c r="C147" s="130"/>
      <c r="D147" s="130"/>
      <c r="E147" s="130"/>
      <c r="F147" s="130"/>
      <c r="G147" s="105">
        <f>(C147*E147*F147)-H147</f>
        <v>0</v>
      </c>
      <c r="H147" s="130"/>
      <c r="I147" s="105">
        <f>SUM(E147*F147)*C147</f>
        <v>0</v>
      </c>
      <c r="J147" s="39"/>
      <c r="K147" s="53"/>
      <c r="L147" s="15"/>
    </row>
    <row r="148" spans="1:12" ht="15" customHeight="1">
      <c r="A148" s="125">
        <v>2103</v>
      </c>
      <c r="B148" s="77" t="s">
        <v>60</v>
      </c>
      <c r="C148" s="130"/>
      <c r="D148" s="130"/>
      <c r="E148" s="130"/>
      <c r="F148" s="130"/>
      <c r="G148" s="105">
        <f>(C148*E148*F148)-H148</f>
        <v>0</v>
      </c>
      <c r="H148" s="130"/>
      <c r="I148" s="105">
        <f>SUM(E148*F148)*C148</f>
        <v>0</v>
      </c>
      <c r="J148" s="39"/>
      <c r="K148" s="53"/>
      <c r="L148" s="15"/>
    </row>
    <row r="149" spans="1:12" ht="15.75" customHeight="1">
      <c r="A149" s="125">
        <v>2104</v>
      </c>
      <c r="B149" s="77" t="s">
        <v>61</v>
      </c>
      <c r="C149" s="130"/>
      <c r="D149" s="130"/>
      <c r="E149" s="132"/>
      <c r="F149" s="132"/>
      <c r="G149" s="128">
        <f>(C149*E149*F149)-H149</f>
        <v>0</v>
      </c>
      <c r="H149" s="132"/>
      <c r="I149" s="128">
        <f>SUM(E149*F149)*C149</f>
        <v>0</v>
      </c>
      <c r="J149" s="39"/>
      <c r="K149" s="53"/>
      <c r="L149" s="15"/>
    </row>
    <row r="150" spans="1:12" ht="15.75" customHeight="1">
      <c r="A150" s="8"/>
      <c r="B150" s="78"/>
      <c r="C150" s="55"/>
      <c r="D150" s="79"/>
      <c r="E150" s="111">
        <v>2100</v>
      </c>
      <c r="F150" s="112" t="s">
        <v>111</v>
      </c>
      <c r="G150" s="101">
        <f>SUM(G146:G149)</f>
        <v>0</v>
      </c>
      <c r="H150" s="101">
        <f>SUM(H146:H149)</f>
        <v>0</v>
      </c>
      <c r="I150" s="101">
        <f>SUM(I146:I149)</f>
        <v>0</v>
      </c>
      <c r="J150" s="82"/>
      <c r="K150" s="53"/>
      <c r="L150" s="15"/>
    </row>
    <row r="151" spans="1:12" ht="15" customHeight="1">
      <c r="A151" s="8"/>
      <c r="B151" s="57"/>
      <c r="C151" s="37"/>
      <c r="D151" s="37"/>
      <c r="E151" s="83"/>
      <c r="F151" s="83"/>
      <c r="G151" s="83"/>
      <c r="H151" s="83"/>
      <c r="I151" s="83"/>
      <c r="J151" s="53"/>
      <c r="K151" s="53"/>
      <c r="L151" s="15"/>
    </row>
    <row r="152" spans="1:12" ht="15" customHeight="1">
      <c r="A152" s="86">
        <v>2200</v>
      </c>
      <c r="B152" s="104" t="s">
        <v>52</v>
      </c>
      <c r="C152" s="60" t="s">
        <v>96</v>
      </c>
      <c r="D152" s="60" t="s">
        <v>97</v>
      </c>
      <c r="E152" s="60" t="s">
        <v>98</v>
      </c>
      <c r="F152" s="60" t="s">
        <v>99</v>
      </c>
      <c r="G152" s="60" t="s">
        <v>83</v>
      </c>
      <c r="H152" s="60" t="s">
        <v>100</v>
      </c>
      <c r="I152" s="60" t="s">
        <v>27</v>
      </c>
      <c r="J152" s="39"/>
      <c r="K152" s="53"/>
      <c r="L152" s="15"/>
    </row>
    <row r="153" spans="1:12" ht="15" customHeight="1">
      <c r="A153" s="8"/>
      <c r="B153" s="61"/>
      <c r="C153" s="60" t="s">
        <v>102</v>
      </c>
      <c r="D153" s="60" t="s">
        <v>103</v>
      </c>
      <c r="E153" s="60" t="s">
        <v>98</v>
      </c>
      <c r="F153" s="60" t="s">
        <v>104</v>
      </c>
      <c r="G153" s="60" t="s">
        <v>32</v>
      </c>
      <c r="H153" s="60" t="s">
        <v>33</v>
      </c>
      <c r="I153" s="60" t="s">
        <v>34</v>
      </c>
      <c r="J153" s="39"/>
      <c r="K153" s="53"/>
      <c r="L153" s="15"/>
    </row>
    <row r="154" spans="1:12" ht="15" customHeight="1">
      <c r="A154" s="133">
        <v>2201</v>
      </c>
      <c r="B154" s="131" t="s">
        <v>62</v>
      </c>
      <c r="C154" s="130"/>
      <c r="D154" s="130"/>
      <c r="E154" s="130"/>
      <c r="F154" s="130"/>
      <c r="G154" s="105">
        <f>(C154*E154*F154)-H154</f>
        <v>0</v>
      </c>
      <c r="H154" s="130"/>
      <c r="I154" s="105">
        <f>SUM(E154*F154)*C154</f>
        <v>0</v>
      </c>
      <c r="J154" s="39"/>
      <c r="K154" s="53"/>
      <c r="L154" s="15"/>
    </row>
    <row r="155" spans="1:12" ht="15" customHeight="1">
      <c r="A155" s="134">
        <v>2205</v>
      </c>
      <c r="B155" s="131" t="s">
        <v>63</v>
      </c>
      <c r="C155" s="130"/>
      <c r="D155" s="130"/>
      <c r="E155" s="130"/>
      <c r="F155" s="130"/>
      <c r="G155" s="105">
        <f>(C155*E155*F155)-H155</f>
        <v>0</v>
      </c>
      <c r="H155" s="105"/>
      <c r="I155" s="105">
        <f>SUM(E155*F155)*C155</f>
        <v>0</v>
      </c>
      <c r="J155" s="39"/>
      <c r="K155" s="53"/>
      <c r="L155" s="15"/>
    </row>
    <row r="156" spans="1:12" ht="15" customHeight="1">
      <c r="A156" s="134">
        <v>2207</v>
      </c>
      <c r="B156" s="131" t="s">
        <v>64</v>
      </c>
      <c r="C156" s="130"/>
      <c r="D156" s="130"/>
      <c r="E156" s="130"/>
      <c r="F156" s="130"/>
      <c r="G156" s="105">
        <f>(C156*E156*F156)-H156</f>
        <v>0</v>
      </c>
      <c r="H156" s="130"/>
      <c r="I156" s="105">
        <f>SUM(E156*F156)*C156</f>
        <v>0</v>
      </c>
      <c r="J156" s="39"/>
      <c r="K156" s="53"/>
      <c r="L156" s="15"/>
    </row>
    <row r="157" spans="1:12" ht="15.75" customHeight="1">
      <c r="A157" s="135"/>
      <c r="B157" s="66"/>
      <c r="C157" s="136"/>
      <c r="D157" s="79"/>
      <c r="E157" s="137">
        <v>2200</v>
      </c>
      <c r="F157" s="138" t="s">
        <v>111</v>
      </c>
      <c r="G157" s="139">
        <f>SUM(G154:G156)</f>
        <v>0</v>
      </c>
      <c r="H157" s="139">
        <f>SUM(H154:H156)</f>
        <v>0</v>
      </c>
      <c r="I157" s="139">
        <f>SUM(I154:I156)</f>
        <v>0</v>
      </c>
      <c r="J157" s="82"/>
      <c r="K157" s="53"/>
      <c r="L157" s="15"/>
    </row>
    <row r="158" spans="1:12" ht="15" customHeight="1">
      <c r="A158" s="8"/>
      <c r="B158" s="57"/>
      <c r="C158" s="37"/>
      <c r="D158" s="37"/>
      <c r="E158" s="83"/>
      <c r="F158" s="83"/>
      <c r="G158" s="94"/>
      <c r="H158" s="73"/>
      <c r="I158" s="83"/>
      <c r="J158" s="53"/>
      <c r="K158" s="53"/>
      <c r="L158" s="15"/>
    </row>
    <row r="159" spans="1:12" ht="15" customHeight="1">
      <c r="A159" s="86">
        <v>2300</v>
      </c>
      <c r="B159" s="104" t="s">
        <v>53</v>
      </c>
      <c r="C159" s="60" t="s">
        <v>96</v>
      </c>
      <c r="D159" s="60" t="s">
        <v>97</v>
      </c>
      <c r="E159" s="60" t="s">
        <v>98</v>
      </c>
      <c r="F159" s="60" t="s">
        <v>99</v>
      </c>
      <c r="G159" s="60" t="s">
        <v>83</v>
      </c>
      <c r="H159" s="60" t="s">
        <v>100</v>
      </c>
      <c r="I159" s="60" t="s">
        <v>27</v>
      </c>
      <c r="J159" s="39"/>
      <c r="K159" s="53"/>
      <c r="L159" s="15"/>
    </row>
    <row r="160" spans="1:12" ht="15" customHeight="1">
      <c r="A160" s="140"/>
      <c r="B160" s="167" t="s">
        <v>56</v>
      </c>
      <c r="C160" s="141" t="s">
        <v>102</v>
      </c>
      <c r="D160" s="141" t="s">
        <v>103</v>
      </c>
      <c r="E160" s="141" t="s">
        <v>98</v>
      </c>
      <c r="F160" s="141" t="s">
        <v>104</v>
      </c>
      <c r="G160" s="141" t="s">
        <v>32</v>
      </c>
      <c r="H160" s="141" t="s">
        <v>33</v>
      </c>
      <c r="I160" s="141" t="s">
        <v>34</v>
      </c>
      <c r="J160" s="142"/>
      <c r="K160" s="53"/>
      <c r="L160" s="15"/>
    </row>
    <row r="161" spans="1:12" ht="15" customHeight="1">
      <c r="A161" s="8">
        <v>2310</v>
      </c>
      <c r="B161" s="172" t="s">
        <v>65</v>
      </c>
      <c r="C161" s="42"/>
      <c r="D161" s="64"/>
      <c r="E161" s="42"/>
      <c r="F161" s="42"/>
      <c r="G161" s="42">
        <f>(C161*E161*F161)-H161</f>
        <v>0</v>
      </c>
      <c r="H161" s="42"/>
      <c r="I161" s="42">
        <f>SUM(E161*F161)*C161</f>
        <v>0</v>
      </c>
      <c r="J161" s="39"/>
      <c r="K161" s="53"/>
      <c r="L161" s="15"/>
    </row>
    <row r="162" spans="1:12" ht="15.75" customHeight="1">
      <c r="A162" s="143"/>
      <c r="B162" s="173" t="s">
        <v>66</v>
      </c>
      <c r="C162" s="42"/>
      <c r="D162" s="64"/>
      <c r="E162" s="65"/>
      <c r="F162" s="65"/>
      <c r="G162" s="65">
        <f>(C162*E162*F162)-H162</f>
        <v>0</v>
      </c>
      <c r="H162" s="65"/>
      <c r="I162" s="65">
        <f>SUM(E162*F162)*C162</f>
        <v>0</v>
      </c>
      <c r="J162" s="39"/>
      <c r="K162" s="53"/>
      <c r="L162" s="15"/>
    </row>
    <row r="163" spans="1:12" ht="15.75" customHeight="1">
      <c r="A163" s="8"/>
      <c r="B163" s="174"/>
      <c r="C163" s="55"/>
      <c r="D163" s="79"/>
      <c r="E163" s="111">
        <v>2300</v>
      </c>
      <c r="F163" s="112" t="s">
        <v>111</v>
      </c>
      <c r="G163" s="101">
        <f>SUM(G161:G162)</f>
        <v>0</v>
      </c>
      <c r="H163" s="101">
        <f>SUM(H161:H162)</f>
        <v>0</v>
      </c>
      <c r="I163" s="101">
        <f>SUM(I161:I162)</f>
        <v>0</v>
      </c>
      <c r="J163" s="82"/>
      <c r="K163" s="53"/>
      <c r="L163" s="15"/>
    </row>
    <row r="164" spans="1:12" ht="15" customHeight="1">
      <c r="A164" s="8"/>
      <c r="B164" s="168"/>
      <c r="C164" s="37"/>
      <c r="D164" s="37"/>
      <c r="E164" s="83"/>
      <c r="F164" s="83"/>
      <c r="G164" s="94"/>
      <c r="H164" s="73"/>
      <c r="I164" s="83"/>
      <c r="J164" s="53"/>
      <c r="K164" s="53"/>
      <c r="L164" s="15"/>
    </row>
    <row r="165" spans="1:12" ht="15" customHeight="1">
      <c r="A165" s="86">
        <v>2400</v>
      </c>
      <c r="B165" s="161" t="s">
        <v>54</v>
      </c>
      <c r="C165" s="60" t="s">
        <v>96</v>
      </c>
      <c r="D165" s="60" t="s">
        <v>97</v>
      </c>
      <c r="E165" s="60" t="s">
        <v>98</v>
      </c>
      <c r="F165" s="60" t="s">
        <v>99</v>
      </c>
      <c r="G165" s="60" t="s">
        <v>83</v>
      </c>
      <c r="H165" s="60" t="s">
        <v>100</v>
      </c>
      <c r="I165" s="60" t="s">
        <v>27</v>
      </c>
      <c r="J165" s="39"/>
      <c r="K165" s="53"/>
      <c r="L165" s="15"/>
    </row>
    <row r="166" spans="1:12" ht="15" customHeight="1">
      <c r="A166" s="76"/>
      <c r="B166" s="167" t="s">
        <v>67</v>
      </c>
      <c r="C166" s="60" t="s">
        <v>102</v>
      </c>
      <c r="D166" s="60" t="s">
        <v>103</v>
      </c>
      <c r="E166" s="60" t="s">
        <v>98</v>
      </c>
      <c r="F166" s="60" t="s">
        <v>104</v>
      </c>
      <c r="G166" s="60" t="s">
        <v>32</v>
      </c>
      <c r="H166" s="60" t="s">
        <v>33</v>
      </c>
      <c r="I166" s="60" t="s">
        <v>34</v>
      </c>
      <c r="J166" s="39"/>
      <c r="K166" s="53"/>
      <c r="L166" s="15"/>
    </row>
    <row r="167" spans="1:12" ht="15" customHeight="1">
      <c r="A167" s="8">
        <v>2403</v>
      </c>
      <c r="B167" s="77" t="s">
        <v>68</v>
      </c>
      <c r="C167" s="42"/>
      <c r="D167" s="64"/>
      <c r="E167" s="42"/>
      <c r="F167" s="42"/>
      <c r="G167" s="42">
        <f>(C167*E167*F167)-H167</f>
        <v>0</v>
      </c>
      <c r="H167" s="42"/>
      <c r="I167" s="42">
        <f>SUM(E167*F167)*C167</f>
        <v>0</v>
      </c>
      <c r="J167" s="39"/>
      <c r="K167" s="53"/>
      <c r="L167" s="15"/>
    </row>
    <row r="168" spans="1:12" ht="15.75" customHeight="1">
      <c r="A168" s="8">
        <v>2403</v>
      </c>
      <c r="B168" s="77" t="s">
        <v>69</v>
      </c>
      <c r="C168" s="42"/>
      <c r="D168" s="64"/>
      <c r="E168" s="65"/>
      <c r="F168" s="65"/>
      <c r="G168" s="65">
        <f>(C168*E168*F168)-H168</f>
        <v>0</v>
      </c>
      <c r="H168" s="65"/>
      <c r="I168" s="65">
        <f>SUM(E168*F168)*C168</f>
        <v>0</v>
      </c>
      <c r="J168" s="39"/>
      <c r="K168" s="53"/>
      <c r="L168" s="15"/>
    </row>
    <row r="169" spans="1:12" ht="15.75" customHeight="1">
      <c r="A169" s="8"/>
      <c r="B169" s="78"/>
      <c r="C169" s="55"/>
      <c r="D169" s="79"/>
      <c r="E169" s="111">
        <v>2400</v>
      </c>
      <c r="F169" s="112" t="s">
        <v>111</v>
      </c>
      <c r="G169" s="101">
        <f>SUM(G167:G168)</f>
        <v>0</v>
      </c>
      <c r="H169" s="101">
        <f>SUM(H167:H168)</f>
        <v>0</v>
      </c>
      <c r="I169" s="101">
        <f>SUM(I167:I168)</f>
        <v>0</v>
      </c>
      <c r="J169" s="82"/>
      <c r="K169" s="53"/>
      <c r="L169" s="15"/>
    </row>
    <row r="170" spans="1:12" ht="15" customHeight="1">
      <c r="A170" s="8"/>
      <c r="B170" s="57"/>
      <c r="C170" s="37"/>
      <c r="D170" s="37"/>
      <c r="E170" s="83"/>
      <c r="F170" s="83"/>
      <c r="G170" s="94"/>
      <c r="H170" s="73"/>
      <c r="I170" s="83"/>
      <c r="J170" s="53"/>
      <c r="K170" s="53"/>
      <c r="L170" s="15"/>
    </row>
    <row r="171" spans="1:12" ht="15" customHeight="1">
      <c r="A171" s="86">
        <v>2600</v>
      </c>
      <c r="B171" s="104" t="s">
        <v>55</v>
      </c>
      <c r="C171" s="60" t="s">
        <v>96</v>
      </c>
      <c r="D171" s="60" t="s">
        <v>97</v>
      </c>
      <c r="E171" s="60" t="s">
        <v>98</v>
      </c>
      <c r="F171" s="60" t="s">
        <v>99</v>
      </c>
      <c r="G171" s="60" t="s">
        <v>83</v>
      </c>
      <c r="H171" s="60" t="s">
        <v>100</v>
      </c>
      <c r="I171" s="60" t="s">
        <v>27</v>
      </c>
      <c r="J171" s="39"/>
      <c r="K171" s="53"/>
      <c r="L171" s="15"/>
    </row>
    <row r="172" spans="1:12" ht="15" customHeight="1">
      <c r="A172" s="8"/>
      <c r="B172" s="61"/>
      <c r="C172" s="60" t="s">
        <v>102</v>
      </c>
      <c r="D172" s="60" t="s">
        <v>103</v>
      </c>
      <c r="E172" s="60" t="s">
        <v>98</v>
      </c>
      <c r="F172" s="60" t="s">
        <v>104</v>
      </c>
      <c r="G172" s="60" t="s">
        <v>32</v>
      </c>
      <c r="H172" s="60" t="s">
        <v>33</v>
      </c>
      <c r="I172" s="60" t="s">
        <v>34</v>
      </c>
      <c r="J172" s="39"/>
      <c r="K172" s="53"/>
      <c r="L172" s="15"/>
    </row>
    <row r="173" spans="1:12" ht="18" customHeight="1">
      <c r="A173" s="8">
        <v>2601</v>
      </c>
      <c r="B173" s="144" t="s">
        <v>70</v>
      </c>
      <c r="C173" s="105"/>
      <c r="D173" s="121"/>
      <c r="E173" s="105"/>
      <c r="F173" s="105"/>
      <c r="G173" s="42">
        <f>(C173*E173*F173)-H173</f>
        <v>0</v>
      </c>
      <c r="H173" s="42"/>
      <c r="I173" s="42">
        <f>SUM(E173*F173)*C173</f>
        <v>0</v>
      </c>
      <c r="J173" s="39"/>
      <c r="K173" s="53"/>
      <c r="L173" s="15"/>
    </row>
    <row r="174" spans="1:12" ht="18" customHeight="1">
      <c r="A174" s="8">
        <v>2602</v>
      </c>
      <c r="B174" s="144" t="s">
        <v>71</v>
      </c>
      <c r="C174" s="105"/>
      <c r="D174" s="121"/>
      <c r="E174" s="105"/>
      <c r="F174" s="105"/>
      <c r="G174" s="42">
        <f>(C174*E174*F174)-H174</f>
        <v>0</v>
      </c>
      <c r="H174" s="42"/>
      <c r="I174" s="42">
        <f>SUM(E174*F174)*C174</f>
        <v>0</v>
      </c>
      <c r="J174" s="39"/>
      <c r="K174" s="53"/>
      <c r="L174" s="15"/>
    </row>
    <row r="175" spans="1:12" ht="15.75" customHeight="1">
      <c r="A175" s="8">
        <v>2603</v>
      </c>
      <c r="B175" s="144" t="s">
        <v>72</v>
      </c>
      <c r="C175" s="105"/>
      <c r="D175" s="121"/>
      <c r="E175" s="105"/>
      <c r="F175" s="128"/>
      <c r="G175" s="65">
        <f>(C175*E175*F175)-H175</f>
        <v>0</v>
      </c>
      <c r="H175" s="65"/>
      <c r="I175" s="65">
        <f>SUM(E175*F175)*C175</f>
        <v>0</v>
      </c>
      <c r="J175" s="39"/>
      <c r="K175" s="53"/>
      <c r="L175" s="15"/>
    </row>
    <row r="176" spans="1:12" ht="15.75" customHeight="1">
      <c r="A176" s="8"/>
      <c r="B176" s="78"/>
      <c r="C176" s="55"/>
      <c r="D176" s="79"/>
      <c r="E176" s="137">
        <v>2600</v>
      </c>
      <c r="F176" s="112" t="s">
        <v>111</v>
      </c>
      <c r="G176" s="101">
        <f>SUM(G173:G175)</f>
        <v>0</v>
      </c>
      <c r="H176" s="101">
        <f>SUM(H173:H175)</f>
        <v>0</v>
      </c>
      <c r="I176" s="101">
        <f>SUM(I173:I175)</f>
        <v>0</v>
      </c>
      <c r="J176" s="82"/>
      <c r="K176" s="53"/>
      <c r="L176" s="15"/>
    </row>
    <row r="177" spans="1:12" ht="15" customHeight="1">
      <c r="A177" s="8"/>
      <c r="B177" s="57"/>
      <c r="C177" s="37"/>
      <c r="D177" s="37"/>
      <c r="E177" s="83"/>
      <c r="F177" s="103"/>
      <c r="G177" s="94"/>
      <c r="H177" s="73"/>
      <c r="I177" s="83"/>
      <c r="J177" s="53"/>
      <c r="K177" s="53"/>
      <c r="L177" s="15"/>
    </row>
    <row r="178" spans="1:12" ht="15" customHeight="1">
      <c r="A178" s="91">
        <v>2700</v>
      </c>
      <c r="B178" s="145" t="s">
        <v>82</v>
      </c>
      <c r="C178" s="60" t="s">
        <v>96</v>
      </c>
      <c r="D178" s="60" t="s">
        <v>97</v>
      </c>
      <c r="E178" s="60" t="s">
        <v>98</v>
      </c>
      <c r="F178" s="60" t="s">
        <v>99</v>
      </c>
      <c r="G178" s="60" t="s">
        <v>83</v>
      </c>
      <c r="H178" s="60" t="s">
        <v>100</v>
      </c>
      <c r="I178" s="60" t="s">
        <v>27</v>
      </c>
      <c r="J178" s="39"/>
      <c r="K178" s="53"/>
      <c r="L178" s="15"/>
    </row>
    <row r="179" spans="1:12" ht="15" customHeight="1">
      <c r="A179" s="8"/>
      <c r="B179" s="61"/>
      <c r="C179" s="60" t="s">
        <v>102</v>
      </c>
      <c r="D179" s="60" t="s">
        <v>103</v>
      </c>
      <c r="E179" s="60" t="s">
        <v>98</v>
      </c>
      <c r="F179" s="60" t="s">
        <v>104</v>
      </c>
      <c r="G179" s="60" t="s">
        <v>32</v>
      </c>
      <c r="H179" s="60" t="s">
        <v>33</v>
      </c>
      <c r="I179" s="60" t="s">
        <v>34</v>
      </c>
      <c r="J179" s="39"/>
      <c r="K179" s="53"/>
      <c r="L179" s="15"/>
    </row>
    <row r="180" spans="1:12" ht="15" customHeight="1">
      <c r="A180" s="8">
        <v>2702</v>
      </c>
      <c r="B180" s="77" t="s">
        <v>73</v>
      </c>
      <c r="C180" s="42"/>
      <c r="D180" s="64"/>
      <c r="E180" s="42"/>
      <c r="F180" s="42"/>
      <c r="G180" s="42">
        <f t="shared" ref="G180:G185" si="12">(C180*E180*F180)-H180</f>
        <v>0</v>
      </c>
      <c r="H180" s="42"/>
      <c r="I180" s="42">
        <f>SUM(E180*F180)*C180</f>
        <v>0</v>
      </c>
      <c r="J180" s="39"/>
      <c r="K180" s="53"/>
      <c r="L180" s="15"/>
    </row>
    <row r="181" spans="1:12" ht="15" customHeight="1">
      <c r="A181" s="8">
        <v>2706</v>
      </c>
      <c r="B181" s="77" t="s">
        <v>74</v>
      </c>
      <c r="C181" s="42"/>
      <c r="D181" s="64"/>
      <c r="E181" s="42"/>
      <c r="F181" s="42"/>
      <c r="G181" s="42">
        <f t="shared" si="12"/>
        <v>0</v>
      </c>
      <c r="H181" s="42"/>
      <c r="I181" s="42">
        <f>SUM(C181*E181)*F181</f>
        <v>0</v>
      </c>
      <c r="J181" s="39"/>
      <c r="K181" s="53"/>
      <c r="L181" s="15"/>
    </row>
    <row r="182" spans="1:12" ht="15" customHeight="1">
      <c r="A182" s="8">
        <v>2708</v>
      </c>
      <c r="B182" s="77" t="s">
        <v>75</v>
      </c>
      <c r="C182" s="42"/>
      <c r="D182" s="64"/>
      <c r="E182" s="42"/>
      <c r="F182" s="42"/>
      <c r="G182" s="42">
        <f t="shared" si="12"/>
        <v>0</v>
      </c>
      <c r="H182" s="42"/>
      <c r="I182" s="42">
        <f>SUM(C182*E182)*F182</f>
        <v>0</v>
      </c>
      <c r="J182" s="39"/>
      <c r="K182" s="53"/>
      <c r="L182" s="15"/>
    </row>
    <row r="183" spans="1:12" ht="15" customHeight="1">
      <c r="A183" s="8">
        <v>2709</v>
      </c>
      <c r="B183" s="77" t="s">
        <v>76</v>
      </c>
      <c r="C183" s="42"/>
      <c r="D183" s="64"/>
      <c r="E183" s="42"/>
      <c r="F183" s="42"/>
      <c r="G183" s="42">
        <f t="shared" si="12"/>
        <v>0</v>
      </c>
      <c r="H183" s="42"/>
      <c r="I183" s="42">
        <f>SUM(C183*E183)*F183</f>
        <v>0</v>
      </c>
      <c r="J183" s="39"/>
      <c r="K183" s="53"/>
      <c r="L183" s="15"/>
    </row>
    <row r="184" spans="1:12" ht="15" customHeight="1">
      <c r="A184" s="8">
        <v>2711</v>
      </c>
      <c r="B184" s="77" t="s">
        <v>77</v>
      </c>
      <c r="C184" s="42"/>
      <c r="D184" s="64"/>
      <c r="E184" s="42"/>
      <c r="F184" s="42"/>
      <c r="G184" s="42">
        <f t="shared" si="12"/>
        <v>0</v>
      </c>
      <c r="H184" s="42"/>
      <c r="I184" s="42">
        <f>SUM(C184*E184)*F184</f>
        <v>0</v>
      </c>
      <c r="J184" s="39"/>
      <c r="K184" s="53"/>
      <c r="L184" s="15"/>
    </row>
    <row r="185" spans="1:12" ht="15" customHeight="1">
      <c r="A185" s="8">
        <v>2712</v>
      </c>
      <c r="B185" s="77" t="s">
        <v>64</v>
      </c>
      <c r="C185" s="42"/>
      <c r="D185" s="64"/>
      <c r="E185" s="42"/>
      <c r="F185" s="42"/>
      <c r="G185" s="42">
        <f t="shared" si="12"/>
        <v>0</v>
      </c>
      <c r="H185" s="42"/>
      <c r="I185" s="42">
        <f>SUM(C185*E185)*F185</f>
        <v>0</v>
      </c>
      <c r="J185" s="39"/>
      <c r="K185" s="53"/>
      <c r="L185" s="15"/>
    </row>
    <row r="186" spans="1:12" ht="15.75" customHeight="1">
      <c r="A186" s="8"/>
      <c r="B186" s="78"/>
      <c r="C186" s="55"/>
      <c r="D186" s="55"/>
      <c r="E186" s="146"/>
      <c r="F186" s="146"/>
      <c r="G186" s="147"/>
      <c r="H186" s="117"/>
      <c r="I186" s="146"/>
      <c r="J186" s="53"/>
      <c r="K186" s="53"/>
      <c r="L186" s="15"/>
    </row>
    <row r="187" spans="1:12" ht="15.75" customHeight="1">
      <c r="A187" s="8"/>
      <c r="B187" s="56"/>
      <c r="C187" s="14"/>
      <c r="D187" s="118"/>
      <c r="E187" s="111">
        <v>2600</v>
      </c>
      <c r="F187" s="112" t="s">
        <v>111</v>
      </c>
      <c r="G187" s="101">
        <f>SUM(G180:G185)</f>
        <v>0</v>
      </c>
      <c r="H187" s="101">
        <f>SUM(H180:H185)</f>
        <v>0</v>
      </c>
      <c r="I187" s="101">
        <f>SUM(I180:I186)</f>
        <v>0</v>
      </c>
      <c r="J187" s="82"/>
      <c r="K187" s="53"/>
      <c r="L187" s="15"/>
    </row>
    <row r="188" spans="1:12" ht="15" customHeight="1">
      <c r="A188" s="8"/>
      <c r="B188" s="56"/>
      <c r="C188" s="14"/>
      <c r="D188" s="14"/>
      <c r="E188" s="36"/>
      <c r="F188" s="36"/>
      <c r="G188" s="148"/>
      <c r="H188" s="149"/>
      <c r="I188" s="36"/>
      <c r="J188" s="14"/>
      <c r="K188" s="14"/>
      <c r="L188" s="15"/>
    </row>
    <row r="189" spans="1:12" ht="15" customHeight="1">
      <c r="A189" s="8"/>
      <c r="B189" s="56"/>
      <c r="C189" s="14"/>
      <c r="D189" s="14"/>
      <c r="E189" s="14"/>
      <c r="F189" s="14"/>
      <c r="G189" s="14"/>
      <c r="H189" s="150"/>
      <c r="I189" s="14"/>
      <c r="J189" s="14"/>
      <c r="K189" s="14"/>
      <c r="L189" s="15"/>
    </row>
    <row r="190" spans="1:12" ht="15" customHeight="1">
      <c r="A190" s="8"/>
      <c r="B190" s="56"/>
      <c r="C190" s="14"/>
      <c r="D190" s="14"/>
      <c r="E190" s="14"/>
      <c r="F190" s="14"/>
      <c r="G190" s="14"/>
      <c r="H190" s="150"/>
      <c r="I190" s="14"/>
      <c r="J190" s="14"/>
      <c r="K190" s="14"/>
      <c r="L190" s="15"/>
    </row>
    <row r="191" spans="1:12" ht="15" customHeight="1">
      <c r="A191" s="8"/>
      <c r="B191" s="56"/>
      <c r="C191" s="14"/>
      <c r="D191" s="14"/>
      <c r="E191" s="14"/>
      <c r="F191" s="14"/>
      <c r="G191" s="14"/>
      <c r="H191" s="150"/>
      <c r="I191" s="14"/>
      <c r="J191" s="14"/>
      <c r="K191" s="14"/>
      <c r="L191" s="15"/>
    </row>
    <row r="192" spans="1:12" ht="15" customHeight="1">
      <c r="A192" s="8"/>
      <c r="B192" s="151" t="s">
        <v>78</v>
      </c>
      <c r="C192" s="14"/>
      <c r="D192" s="14"/>
      <c r="E192" s="14"/>
      <c r="F192" s="14"/>
      <c r="G192" s="14"/>
      <c r="H192" s="150"/>
      <c r="I192" s="14"/>
      <c r="J192" s="14"/>
      <c r="K192" s="14"/>
      <c r="L192" s="15"/>
    </row>
    <row r="193" spans="1:12" ht="15" customHeight="1">
      <c r="A193" s="8"/>
      <c r="B193" s="151" t="s">
        <v>66</v>
      </c>
      <c r="C193" s="152" t="s">
        <v>79</v>
      </c>
      <c r="D193" s="14"/>
      <c r="E193" s="14"/>
      <c r="F193" s="14"/>
      <c r="G193" s="14"/>
      <c r="H193" s="150"/>
      <c r="I193" s="14"/>
      <c r="J193" s="14"/>
      <c r="K193" s="14"/>
      <c r="L193" s="15"/>
    </row>
    <row r="194" spans="1:12" ht="15" customHeight="1">
      <c r="A194" s="8"/>
      <c r="B194" s="56"/>
      <c r="C194" s="14"/>
      <c r="D194" s="14"/>
      <c r="E194" s="14"/>
      <c r="F194" s="14"/>
      <c r="G194" s="14"/>
      <c r="H194" s="150"/>
      <c r="I194" s="14"/>
      <c r="J194" s="14"/>
      <c r="K194" s="14"/>
      <c r="L194" s="15"/>
    </row>
    <row r="195" spans="1:12" ht="15" customHeight="1">
      <c r="A195" s="8"/>
      <c r="B195" s="56"/>
      <c r="C195" s="14"/>
      <c r="D195" s="14"/>
      <c r="E195" s="14"/>
      <c r="F195" s="14"/>
      <c r="G195" s="14"/>
      <c r="H195" s="150"/>
      <c r="I195" s="14"/>
      <c r="J195" s="14"/>
      <c r="K195" s="14"/>
      <c r="L195" s="15"/>
    </row>
    <row r="196" spans="1:12" ht="15" customHeight="1">
      <c r="A196" s="8"/>
      <c r="B196" s="56"/>
      <c r="C196" s="14"/>
      <c r="D196" s="14"/>
      <c r="E196" s="14"/>
      <c r="F196" s="14"/>
      <c r="G196" s="14"/>
      <c r="H196" s="150"/>
      <c r="I196" s="14"/>
      <c r="J196" s="14"/>
      <c r="K196" s="14"/>
      <c r="L196" s="15"/>
    </row>
    <row r="197" spans="1:12" ht="15" customHeight="1">
      <c r="A197" s="8"/>
      <c r="B197" s="56"/>
      <c r="C197" s="14"/>
      <c r="D197" s="14"/>
      <c r="E197" s="14"/>
      <c r="F197" s="14"/>
      <c r="G197" s="14"/>
      <c r="H197" s="150"/>
      <c r="I197" s="14"/>
      <c r="J197" s="14"/>
      <c r="K197" s="14"/>
      <c r="L197" s="15"/>
    </row>
    <row r="198" spans="1:12" ht="15" customHeight="1">
      <c r="A198" s="8"/>
      <c r="B198" s="56"/>
      <c r="C198" s="14"/>
      <c r="D198" s="14"/>
      <c r="E198" s="14"/>
      <c r="F198" s="14"/>
      <c r="G198" s="14"/>
      <c r="H198" s="150"/>
      <c r="I198" s="14"/>
      <c r="J198" s="14"/>
      <c r="K198" s="14"/>
      <c r="L198" s="15"/>
    </row>
    <row r="199" spans="1:12" ht="15" customHeight="1">
      <c r="A199" s="8"/>
      <c r="B199" s="56"/>
      <c r="C199" s="14"/>
      <c r="D199" s="14"/>
      <c r="E199" s="14"/>
      <c r="F199" s="14"/>
      <c r="G199" s="14"/>
      <c r="H199" s="150"/>
      <c r="I199" s="14"/>
      <c r="J199" s="14"/>
      <c r="K199" s="14"/>
      <c r="L199" s="15"/>
    </row>
    <row r="200" spans="1:12" ht="15" customHeight="1">
      <c r="A200" s="8"/>
      <c r="B200" s="56"/>
      <c r="C200" s="14"/>
      <c r="D200" s="14"/>
      <c r="E200" s="14"/>
      <c r="F200" s="14"/>
      <c r="G200" s="14"/>
      <c r="H200" s="150"/>
      <c r="I200" s="14"/>
      <c r="J200" s="14"/>
      <c r="K200" s="14"/>
      <c r="L200" s="15"/>
    </row>
    <row r="201" spans="1:12" ht="15" customHeight="1">
      <c r="A201" s="8"/>
      <c r="B201" s="56"/>
      <c r="C201" s="14"/>
      <c r="D201" s="14"/>
      <c r="E201" s="14"/>
      <c r="F201" s="14"/>
      <c r="G201" s="14"/>
      <c r="H201" s="150"/>
      <c r="I201" s="14"/>
      <c r="J201" s="14"/>
      <c r="K201" s="14"/>
      <c r="L201" s="15"/>
    </row>
    <row r="202" spans="1:12" ht="15" customHeight="1">
      <c r="A202" s="8"/>
      <c r="B202" s="56"/>
      <c r="C202" s="14"/>
      <c r="D202" s="14"/>
      <c r="E202" s="14"/>
      <c r="F202" s="14"/>
      <c r="G202" s="14"/>
      <c r="H202" s="150"/>
      <c r="I202" s="14"/>
      <c r="J202" s="14"/>
      <c r="K202" s="14"/>
      <c r="L202" s="15"/>
    </row>
    <row r="203" spans="1:12" ht="15" customHeight="1">
      <c r="A203" s="153"/>
      <c r="B203" s="154"/>
      <c r="C203" s="155"/>
      <c r="D203" s="155"/>
      <c r="E203" s="155"/>
      <c r="F203" s="155"/>
      <c r="G203" s="155"/>
      <c r="H203" s="156"/>
      <c r="I203" s="155"/>
      <c r="J203" s="155"/>
      <c r="K203" s="155"/>
      <c r="L203" s="157"/>
    </row>
  </sheetData>
  <phoneticPr fontId="12" type="noConversion"/>
  <conditionalFormatting sqref="I31">
    <cfRule type="cellIs" dxfId="0" priority="1" stopIfTrue="1" operator="lessThan">
      <formula>0</formula>
    </cfRule>
  </conditionalFormatting>
  <pageMargins left="0.7" right="0.7" top="0.75" bottom="0.75" header="0.3" footer="0.3"/>
  <pageSetup paperSize="0" orientation="portrait" horizontalDpi="4294967292" verticalDpi="4294967292"/>
  <headerFooter>
    <oddFooter>&amp;L&amp;"Helvetica Neue,Regular"&amp;12&amp;K000000&amp;P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Kostnaðaráætlun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Sigurrós Hilmarsdóttir - KI</dc:creator>
  <cp:lastModifiedBy>Svava Lóa Stefánsdóttir</cp:lastModifiedBy>
  <dcterms:created xsi:type="dcterms:W3CDTF">2021-02-01T09:09:05Z</dcterms:created>
  <dcterms:modified xsi:type="dcterms:W3CDTF">2021-02-10T09:29:57Z</dcterms:modified>
</cp:coreProperties>
</file>